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palmera\Documents\Offline Records (T1)\MOC communication\"/>
    </mc:Choice>
  </mc:AlternateContent>
  <xr:revisionPtr revIDLastSave="0" documentId="13_ncr:1_{D12FBEE0-836A-4D04-BA9E-65487A6289B2}" xr6:coauthVersionLast="47" xr6:coauthVersionMax="47" xr10:uidLastSave="{00000000-0000-0000-0000-000000000000}"/>
  <bookViews>
    <workbookView xWindow="-28920" yWindow="1500" windowWidth="29040" windowHeight="15720" xr2:uid="{00000000-000D-0000-FFFF-FFFF00000000}"/>
  </bookViews>
  <sheets>
    <sheet name="Blank logbook" sheetId="7" r:id="rId1"/>
    <sheet name="Summary of types of learning" sheetId="2" r:id="rId2"/>
    <sheet name="Instructions self assessment" sheetId="3" r:id="rId3"/>
    <sheet name="Blank self assessment" sheetId="6" r:id="rId4"/>
    <sheet name="SampleSelf assessment-completed" sheetId="4" r:id="rId5"/>
    <sheet name="Amended logbook de-identified" sheetId="1" r:id="rId6"/>
    <sheet name="Evidence " sheetId="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5" i="7" l="1"/>
  <c r="I44" i="7"/>
  <c r="I40" i="7"/>
  <c r="I39" i="7"/>
  <c r="E33" i="7" l="1"/>
  <c r="H29" i="7" l="1"/>
  <c r="H33" i="7" s="1"/>
  <c r="K39" i="7"/>
  <c r="I22" i="7"/>
  <c r="I26" i="7" s="1"/>
  <c r="I18" i="7"/>
  <c r="I14" i="7"/>
  <c r="G14" i="7"/>
  <c r="G18" i="7" s="1"/>
  <c r="G22" i="7" s="1"/>
  <c r="G26" i="7" s="1"/>
  <c r="F14" i="7"/>
  <c r="F18" i="7" s="1"/>
  <c r="F22" i="7" s="1"/>
  <c r="F26" i="7" s="1"/>
  <c r="D14" i="7"/>
  <c r="D18" i="7" s="1"/>
  <c r="D22" i="7" s="1"/>
  <c r="D26" i="7" s="1"/>
  <c r="G10" i="7"/>
  <c r="F10" i="7"/>
  <c r="D10" i="7"/>
  <c r="I10" i="7"/>
  <c r="G27" i="7" l="1"/>
  <c r="I27" i="7"/>
  <c r="I29" i="7" s="1"/>
  <c r="I33" i="7" s="1"/>
  <c r="D27" i="7"/>
  <c r="D29" i="7" s="1"/>
  <c r="D33" i="7" s="1"/>
  <c r="F27" i="7"/>
  <c r="F29" i="7" s="1"/>
  <c r="F33" i="7" s="1"/>
  <c r="G29" i="7"/>
  <c r="G33" i="7" s="1"/>
  <c r="G21" i="1" l="1"/>
  <c r="H17" i="1" l="1"/>
  <c r="I17" i="1"/>
  <c r="J17" i="1"/>
  <c r="L17" i="1"/>
  <c r="L19" i="1" s="1"/>
  <c r="L28" i="1" s="1"/>
  <c r="J21" i="1" l="1"/>
  <c r="C21" i="1"/>
  <c r="E28" i="1" s="1"/>
  <c r="D17" i="1" l="1"/>
  <c r="E17" i="1"/>
  <c r="F17" i="1"/>
  <c r="G17" i="1"/>
  <c r="C17" i="1"/>
  <c r="L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tc={E9D22635-2A07-445A-A4D5-A5C9CA05ABEE}</author>
    <author>tc={77078262-5398-4B84-BEA3-538E8E4379B2}</author>
    <author>tc={45FF4BC2-2FCD-45D8-B75B-61C7041819F3}</author>
    <author>tc={70C204FB-A173-4A8A-A29D-5939FC7288A9}</author>
    <author>tc={B0C81521-92C1-41AD-BBA3-B256D02415AB}</author>
    <author>tc={52B5F201-08F3-4F9B-8DEE-CB9C6C5E762A}</author>
    <author>tc={F9FA2F0D-2051-4D2B-A773-B1ED899A04E2}</author>
    <author>tc={9A7908F1-ED16-4E9D-9458-7DD32E73F8C4}</author>
    <author>tc={21E27229-AE8A-4BB6-9816-00F90DE400C0}</author>
  </authors>
  <commentList>
    <comment ref="B29" authorId="0" shapeId="0" xr:uid="{E9D22635-2A07-445A-A4D5-A5C9CA05ABEE}">
      <text>
        <t>[Threaded comment]
Your version of Excel allows you to read this threaded comment; however, any edits to it will get removed if the file is opened in a newer version of Excel. Learn more: https://go.microsoft.com/fwlink/?linkid=870924
Comment:
    app may be managing this but there is no burner graph for this on App so you need to be assured that you are compliant by adding some totals for them to then take action for possibly.</t>
      </text>
    </comment>
    <comment ref="D31" authorId="1" shapeId="0" xr:uid="{77078262-5398-4B84-BEA3-538E8E4379B2}">
      <text>
        <t>[Threaded comment]
Your version of Excel allows you to read this threaded comment; however, any edits to it will get removed if the file is opened in a newer version of Excel. Learn more: https://go.microsoft.com/fwlink/?linkid=870924
Comment:
    minimum amount</t>
      </text>
    </comment>
    <comment ref="F31" authorId="2" shapeId="0" xr:uid="{45FF4BC2-2FCD-45D8-B75B-61C7041819F3}">
      <text>
        <t>[Threaded comment]
Your version of Excel allows you to read this threaded comment; however, any edits to it will get removed if the file is opened in a newer version of Excel. Learn more: https://go.microsoft.com/fwlink/?linkid=870924
Comment:
    minimum amount</t>
      </text>
    </comment>
    <comment ref="G31" authorId="3" shapeId="0" xr:uid="{70C204FB-A173-4A8A-A29D-5939FC7288A9}">
      <text>
        <t>[Threaded comment]
Your version of Excel allows you to read this threaded comment; however, any edits to it will get removed if the file is opened in a newer version of Excel. Learn more: https://go.microsoft.com/fwlink/?linkid=870924
Comment:
    maximum amount cannot exceed</t>
      </text>
    </comment>
    <comment ref="I31" authorId="4" shapeId="0" xr:uid="{B0C81521-92C1-41AD-BBA3-B256D02415AB}">
      <text>
        <t>[Threaded comment]
Your version of Excel allows you to read this threaded comment; however, any edits to it will get removed if the file is opened in a newer version of Excel. Learn more: https://go.microsoft.com/fwlink/?linkid=870924
Comment:
    minimum amount</t>
      </text>
    </comment>
    <comment ref="D33" authorId="5" shapeId="0" xr:uid="{52B5F201-08F3-4F9B-8DEE-CB9C6C5E762A}">
      <text>
        <t>[Threaded comment]
Your version of Excel allows you to read this threaded comment; however, any edits to it will get removed if the file is opened in a newer version of Excel. Learn more: https://go.microsoft.com/fwlink/?linkid=870924
Comment:
    Minimum to get + safety factor</t>
      </text>
    </comment>
    <comment ref="F33" authorId="6" shapeId="0" xr:uid="{F9FA2F0D-2051-4D2B-A773-B1ED899A04E2}">
      <text>
        <t>[Threaded comment]
Your version of Excel allows you to read this threaded comment; however, any edits to it will get removed if the file is opened in a newer version of Excel. Learn more: https://go.microsoft.com/fwlink/?linkid=870924
Comment:
    minimum plus safety factor</t>
      </text>
    </comment>
    <comment ref="G33" authorId="7" shapeId="0" xr:uid="{9A7908F1-ED16-4E9D-9458-7DD32E73F8C4}">
      <text>
        <t>[Threaded comment]
Your version of Excel allows you to read this threaded comment; however, any edits to it will get removed if the file is opened in a newer version of Excel. Learn more: https://go.microsoft.com/fwlink/?linkid=870924
Comment:
    Its a maximum for general WHS topics so dont need to get more of them but must not exceed</t>
      </text>
    </comment>
    <comment ref="I33" authorId="8" shapeId="0" xr:uid="{21E27229-AE8A-4BB6-9816-00F90DE400C0}">
      <text>
        <t>[Threaded comment]
Your version of Excel allows you to read this threaded comment; however, any edits to it will get removed if the file is opened in a newer version of Excel. Learn more: https://go.microsoft.com/fwlink/?linkid=870924
Comment:
    total hours remaining to get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tc={7F33EAB6-67E0-42DE-BD7A-C6A8D152CDFE}</author>
  </authors>
  <commentList>
    <comment ref="A4" authorId="0" shapeId="0" xr:uid="{7F33EAB6-67E0-42DE-BD7A-C6A8D152CDFE}">
      <text>
        <t>[Threaded comment]
Your version of Excel allows you to read this threaded comment; however, any edits to it will get removed if the file is opened in a newer version of Excel. Learn more: https://go.microsoft.com/fwlink/?linkid=870924
Comment:
    We are not suggesting that you have to rewrite your current logsheet or what you download from an app. Instead consider making some improvements or additions to them so you can better see that you are compliant and that a subsequent audit is likely to find this as well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tc={1A66416A-CBB2-48F7-94A2-4BEF5726CAC8}</author>
    <author>tc={C584DF5A-9F4F-4E28-AA42-A99DC72878C9}</author>
    <author>tc={9E0E7D5D-9709-4227-B2C7-C88FF75425DC}</author>
    <author>tc={A88C96D8-9A00-4126-AF42-689DF377261B}</author>
    <author>tc={1D0BFC1C-3F85-4F20-9E5E-BA4A37C518DB}</author>
    <author>tc={C6A01A08-70A5-4AC3-9E04-74D2E06C9A10}</author>
    <author>tc={04F07BFD-36E7-41B2-A1C5-425F292F2679}</author>
    <author>tc={1DF1F852-544A-4C51-9DBF-093FB71FB4F6}</author>
    <author>tc={A13CAB24-AE5A-4A9B-BB74-581D804027D7}</author>
    <author>tc={E2149E46-9AD6-4E51-83E5-2B2018674A70}</author>
    <author>tc={282682CD-CA30-4201-9674-9FA64C0D0555}</author>
    <author>tc={30B51623-5846-4545-A925-31981C815C43}</author>
    <author>tc={E2C57E0D-3E75-44A1-B326-C936EDDA50A2}</author>
    <author>tc={764719D0-E03B-40DE-AC53-50E5B02FF589}</author>
  </authors>
  <commentList>
    <comment ref="B4" authorId="0" shapeId="0" xr:uid="{1A66416A-CBB2-48F7-94A2-4BEF5726CAC8}">
      <text>
        <t>[Threaded comment]
Your version of Excel allows you to read this threaded comment; however, any edits to it will get removed if the file is opened in a newer version of Excel. Learn more: https://go.microsoft.com/fwlink/?linkid=870924
Comment:
    A few may have 2 if they have mutiple functions in different engineering disciplines - refer to Guide: maintenance of competence section 7.2</t>
      </text>
    </comment>
    <comment ref="B5" authorId="1" shapeId="0" xr:uid="{C584DF5A-9F4F-4E28-AA42-A99DC72878C9}">
      <text>
        <t>[Threaded comment]
Your version of Excel allows you to read this threaded comment; however, any edits to it will get removed if the file is opened in a newer version of Excel. Learn more: https://go.microsoft.com/fwlink/?linkid=870924
Comment:
    this number will be verified against the Resources Regulator records</t>
      </text>
    </comment>
    <comment ref="B6" authorId="2" shapeId="0" xr:uid="{9E0E7D5D-9709-4227-B2C7-C88FF75425DC}">
      <text>
        <t>[Threaded comment]
Your version of Excel allows you to read this threaded comment; however, any edits to it will get removed if the file is opened in a newer version of Excel. Learn more: https://go.microsoft.com/fwlink/?linkid=870924
Comment:
    this is the date from which you will calculate everything for each subsequent year</t>
      </text>
    </comment>
    <comment ref="B7" authorId="3" shapeId="0" xr:uid="{A88C96D8-9A00-4126-AF42-689DF377261B}">
      <text>
        <t>[Threaded comment]
Your version of Excel allows you to read this threaded comment; however, any edits to it will get removed if the file is opened in a newer version of Excel. Learn more: https://go.microsoft.com/fwlink/?linkid=870924
Comment:
    helpful at top of log, especially if the Regulator audits you prior to the end of your certificate, but it can be left to your first and last date of entry in your log.</t>
      </text>
    </comment>
    <comment ref="B10" authorId="4" shapeId="0" xr:uid="{1D0BFC1C-3F85-4F20-9E5E-BA4A37C518DB}">
      <text>
        <t>[Threaded comment]
Your version of Excel allows you to read this threaded comment; however, any edits to it will get removed if the file is opened in a newer version of Excel. Learn more: https://go.microsoft.com/fwlink/?linkid=870924
Comment:
    avoid using site specific words and too many abbreviations or slang</t>
      </text>
    </comment>
    <comment ref="B11" authorId="5" shapeId="0" xr:uid="{C6A01A08-70A5-4AC3-9E04-74D2E06C9A10}">
      <text>
        <t>[Threaded comment]
Your version of Excel allows you to read this threaded comment; however, any edits to it will get removed if the file is opened in a newer version of Excel. Learn more: https://go.microsoft.com/fwlink/?linkid=870924
Comment:
    dont miss a column or the allocations dont add up to the total hours</t>
      </text>
    </comment>
    <comment ref="B13" authorId="6" shapeId="0" xr:uid="{04F07BFD-36E7-41B2-A1C5-425F292F2679}">
      <text>
        <t>[Threaded comment]
Your version of Excel allows you to read this threaded comment; however, any edits to it will get removed if the file is opened in a newer version of Excel. Learn more: https://go.microsoft.com/fwlink/?linkid=870924
Comment:
    should be in date order and if two activities are claimed for the same date, make sure that it is understandable</t>
      </text>
    </comment>
    <comment ref="B14" authorId="7" shapeId="0" xr:uid="{1DF1F852-544A-4C51-9DBF-093FB71FB4F6}">
      <text>
        <t>[Threaded comment]
Your version of Excel allows you to read this threaded comment; however, any edits to it will get removed if the file is opened in a newer version of Excel. Learn more: https://go.microsoft.com/fwlink/?linkid=870924
Comment:
    in an audit you will be asked for at least 4 items for 4 separate activities, sometimes for activities that appear questionable. When you supply them make sure the titles of the files match to the activities so it is clear</t>
      </text>
    </comment>
    <comment ref="B15" authorId="8" shapeId="0" xr:uid="{A13CAB24-AE5A-4A9B-BB74-581D804027D7}">
      <text>
        <t>[Threaded comment]
Your version of Excel allows you to read this threaded comment; however, any edits to it will get removed if the file is opened in a newer version of Excel. Learn more: https://go.microsoft.com/fwlink/?linkid=870924
Comment:
    Each year is from date of issue of certificate</t>
      </text>
    </comment>
    <comment ref="B16" authorId="9" shapeId="0" xr:uid="{E2149E46-9AD6-4E51-83E5-2B2018674A70}">
      <text>
        <t>[Threaded comment]
Your version of Excel allows you to read this threaded comment; however, any edits to it will get removed if the file is opened in a newer version of Excel. Learn more: https://go.microsoft.com/fwlink/?linkid=870924
Comment:
    There are some types of informal learning that have a maximum of 20 hrs that can be claimed in total over the 5 years of the certificate (eg. reading, forums/seminars). You can manually track this by adding columns for each, or an app can do this. Or you can rely on an app which tracks it and claims 0 when you exceed it. Either way you have to manage it to comply.</t>
      </text>
    </comment>
    <comment ref="B21" authorId="10" shapeId="0" xr:uid="{282682CD-CA30-4201-9674-9FA64C0D0555}">
      <text>
        <t>[Threaded comment]
Your version of Excel allows you to read this threaded comment; however, any edits to it will get removed if the file is opened in a newer version of Excel. Learn more: https://go.microsoft.com/fwlink/?linkid=870924
Comment:
    Refer to gazette schedule 1 section 7, or Guide to maintenance of competence: section 6</t>
      </text>
    </comment>
    <comment ref="B23" authorId="11" shapeId="0" xr:uid="{30B51623-5846-4545-A925-31981C815C43}">
      <text>
        <t>[Threaded comment]
Your version of Excel allows you to read this threaded comment; however, any edits to it will get removed if the file is opened in a newer version of Excel. Learn more: https://go.microsoft.com/fwlink/?linkid=870924
Comment:
    Refer to gazette schedule 1 section 7, or Guide to maintenance of competence: section 6</t>
      </text>
    </comment>
    <comment ref="B25" authorId="12" shapeId="0" xr:uid="{E2C57E0D-3E75-44A1-B326-C936EDDA50A2}">
      <text>
        <t>[Threaded comment]
Your version of Excel allows you to read this threaded comment; however, any edits to it will get removed if the file is opened in a newer version of Excel. Learn more: https://go.microsoft.com/fwlink/?linkid=870924
Comment:
    Refer to Guide: maintenance of competence section 7</t>
      </text>
    </comment>
    <comment ref="B29" authorId="13" shapeId="0" xr:uid="{764719D0-E03B-40DE-AC53-50E5B02FF589}">
      <text>
        <t>[Threaded comment]
Your version of Excel allows you to read this threaded comment; however, any edits to it will get removed if the file is opened in a newer version of Excel. Learn more: https://go.microsoft.com/fwlink/?linkid=870924
Comment:
    Details can be updated directly through the Resources Regulator portal in the Mine Workers section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tc={9AE2B27E-6C6E-4198-BE65-DC4D0ACEED4D}</author>
    <author>tc={5B6356C5-2D19-4664-929F-4D2045400DC4}</author>
    <author>tc={B1CC99FD-2160-48EC-A281-A3522B0B4996}</author>
    <author>tc={6FF591D9-1A0F-4C04-B462-2F77E64FABF5}</author>
    <author>tc={86EC06FD-875E-4937-B869-69FEFA71B477}</author>
    <author>tc={61F05A3A-6913-494B-96B2-60D66D7AF960}</author>
    <author>tc={327AC951-7339-4062-9FCA-82826A86136B}</author>
    <author>tc={89739E4D-C838-420F-B526-1CF3F63C227D}</author>
    <author>tc={5FA0A40D-9477-4F42-9940-0876D830D4AC}</author>
    <author>tc={DD7CCBD7-4659-4371-B766-117AEFBFF3EA}</author>
    <author>tc={FCD2D1C4-BF57-47F8-9389-91CED1D45B62}</author>
    <author>tc={0B0AF1B7-EE11-43AE-B201-3581F77CC3FE}</author>
    <author>tc={5B4D84E8-C114-4E05-A033-4AA61FE363A2}</author>
    <author>tc={0DBCDF4D-A4BF-45A5-9BBE-515507C4B40B}</author>
  </authors>
  <commentList>
    <comment ref="B4" authorId="0" shapeId="0" xr:uid="{9AE2B27E-6C6E-4198-BE65-DC4D0ACEED4D}">
      <text>
        <t>[Threaded comment]
Your version of Excel allows you to read this threaded comment; however, any edits to it will get removed if the file is opened in a newer version of Excel. Learn more: https://go.microsoft.com/fwlink/?linkid=870924
Comment:
    A few may have 2 if they have mutiple functions in different engineering disciplines - refer to Guide: maintenance of competence section 7.2</t>
      </text>
    </comment>
    <comment ref="B5" authorId="1" shapeId="0" xr:uid="{5B6356C5-2D19-4664-929F-4D2045400DC4}">
      <text>
        <t>[Threaded comment]
Your version of Excel allows you to read this threaded comment; however, any edits to it will get removed if the file is opened in a newer version of Excel. Learn more: https://go.microsoft.com/fwlink/?linkid=870924
Comment:
    this number will be verified against the Resources Regulator records</t>
      </text>
    </comment>
    <comment ref="B6" authorId="2" shapeId="0" xr:uid="{B1CC99FD-2160-48EC-A281-A3522B0B4996}">
      <text>
        <t>[Threaded comment]
Your version of Excel allows you to read this threaded comment; however, any edits to it will get removed if the file is opened in a newer version of Excel. Learn more: https://go.microsoft.com/fwlink/?linkid=870924
Comment:
    this is the date from which you will calculate everything for each subsequent year</t>
      </text>
    </comment>
    <comment ref="B7" authorId="3" shapeId="0" xr:uid="{6FF591D9-1A0F-4C04-B462-2F77E64FABF5}">
      <text>
        <t>[Threaded comment]
Your version of Excel allows you to read this threaded comment; however, any edits to it will get removed if the file is opened in a newer version of Excel. Learn more: https://go.microsoft.com/fwlink/?linkid=870924
Comment:
    helpful at top of log, especially if the Regulator audits you prior to the end of your certificate, but it can be left to your first and last date of entry in your log.</t>
      </text>
    </comment>
    <comment ref="B10" authorId="4" shapeId="0" xr:uid="{86EC06FD-875E-4937-B869-69FEFA71B477}">
      <text>
        <t>[Threaded comment]
Your version of Excel allows you to read this threaded comment; however, any edits to it will get removed if the file is opened in a newer version of Excel. Learn more: https://go.microsoft.com/fwlink/?linkid=870924
Comment:
    avoid using site specific words and too many abbreviations or slang</t>
      </text>
    </comment>
    <comment ref="B11" authorId="5" shapeId="0" xr:uid="{61F05A3A-6913-494B-96B2-60D66D7AF960}">
      <text>
        <t>[Threaded comment]
Your version of Excel allows you to read this threaded comment; however, any edits to it will get removed if the file is opened in a newer version of Excel. Learn more: https://go.microsoft.com/fwlink/?linkid=870924
Comment:
    dont miss a column or the allocations dont add up to the total hours</t>
      </text>
    </comment>
    <comment ref="B13" authorId="6" shapeId="0" xr:uid="{327AC951-7339-4062-9FCA-82826A86136B}">
      <text>
        <t>[Threaded comment]
Your version of Excel allows you to read this threaded comment; however, any edits to it will get removed if the file is opened in a newer version of Excel. Learn more: https://go.microsoft.com/fwlink/?linkid=870924
Comment:
    should be in date order and if two activities are claimed for the same date, make sure that it is understandable</t>
      </text>
    </comment>
    <comment ref="B14" authorId="7" shapeId="0" xr:uid="{89739E4D-C838-420F-B526-1CF3F63C227D}">
      <text>
        <t>[Threaded comment]
Your version of Excel allows you to read this threaded comment; however, any edits to it will get removed if the file is opened in a newer version of Excel. Learn more: https://go.microsoft.com/fwlink/?linkid=870924
Comment:
    in an audit you will be asked for at least 4 items for 4 separate activities, sometimes for activities that appear questionable. When you supply them make sure the titles of the files match to the activities so it is clear</t>
      </text>
    </comment>
    <comment ref="B15" authorId="8" shapeId="0" xr:uid="{5FA0A40D-9477-4F42-9940-0876D830D4AC}">
      <text>
        <t>[Threaded comment]
Your version of Excel allows you to read this threaded comment; however, any edits to it will get removed if the file is opened in a newer version of Excel. Learn more: https://go.microsoft.com/fwlink/?linkid=870924
Comment:
    Each year is from date of issue of certificate</t>
      </text>
    </comment>
    <comment ref="B16" authorId="9" shapeId="0" xr:uid="{DD7CCBD7-4659-4371-B766-117AEFBFF3EA}">
      <text>
        <t>[Threaded comment]
Your version of Excel allows you to read this threaded comment; however, any edits to it will get removed if the file is opened in a newer version of Excel. Learn more: https://go.microsoft.com/fwlink/?linkid=870924
Comment:
    There are some types of informal learning that have a maximum of 20 hrs that can be claimed in total over the 5 years of the certificate (eg. reading, forums/seminars). You can manually track this by adding columns for each, or an app can do this. Or you can rely on an app which tracks it and claims 0 when you exceed it. Either way you have to manage it to comply.</t>
      </text>
    </comment>
    <comment ref="B21" authorId="10" shapeId="0" xr:uid="{FCD2D1C4-BF57-47F8-9389-91CED1D45B62}">
      <text>
        <t>[Threaded comment]
Your version of Excel allows you to read this threaded comment; however, any edits to it will get removed if the file is opened in a newer version of Excel. Learn more: https://go.microsoft.com/fwlink/?linkid=870924
Comment:
    Refer to gazette schedule 1 section 7, or Guide to maintenance of competence: section 6</t>
      </text>
    </comment>
    <comment ref="B23" authorId="11" shapeId="0" xr:uid="{0B0AF1B7-EE11-43AE-B201-3581F77CC3FE}">
      <text>
        <t>[Threaded comment]
Your version of Excel allows you to read this threaded comment; however, any edits to it will get removed if the file is opened in a newer version of Excel. Learn more: https://go.microsoft.com/fwlink/?linkid=870924
Comment:
    Refer to gazette schedule 1 section 7, or Guide to maintenance of competence: section 6</t>
      </text>
    </comment>
    <comment ref="B25" authorId="12" shapeId="0" xr:uid="{5B4D84E8-C114-4E05-A033-4AA61FE363A2}">
      <text>
        <t>[Threaded comment]
Your version of Excel allows you to read this threaded comment; however, any edits to it will get removed if the file is opened in a newer version of Excel. Learn more: https://go.microsoft.com/fwlink/?linkid=870924
Comment:
    Refer to Guide: maintenance of competence section 7</t>
      </text>
    </comment>
    <comment ref="B29" authorId="13" shapeId="0" xr:uid="{0DBCDF4D-A4BF-45A5-9BBE-515507C4B40B}">
      <text>
        <t>[Threaded comment]
Your version of Excel allows you to read this threaded comment; however, any edits to it will get removed if the file is opened in a newer version of Excel. Learn more: https://go.microsoft.com/fwlink/?linkid=870924
Comment:
    Details can be updated directly through the Resources Regulator portal in the Mine Workers section</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tc={B4970805-8D20-4880-AE0F-7CD979A5462B}</author>
    <author>tc={1BA629A0-3827-45D3-A84C-55920AD793B0}</author>
    <author>tc={D78F866B-1A02-4598-9C87-3F478D70BB7C}</author>
    <author>tc={A501FC82-FF66-4AC0-8043-DF83F9AF1E55}</author>
    <author>tc={2C5B2C0E-8BE4-4473-90D2-42F465CE8F8A}</author>
    <author>tc={67E04C1B-8E80-4292-B303-C138D4BFE61D}</author>
    <author>tc={13AEEFD7-5E5C-4286-A49A-60952C1FDDEA}</author>
    <author>tc={6219F2F9-7938-4BD6-A392-D7D5F01BE30C}</author>
    <author>tc={99DF47BC-6438-496E-8EAD-FDAF8C3D1EBE}</author>
    <author>tc={FA27107C-684C-4B94-9411-BD4165E00670}</author>
    <author>tc={8C01788F-F44A-4D1D-99DB-A8056C40BB14}</author>
    <author>tc={4B735E27-8224-4C20-99AB-42C5857600FA}</author>
    <author>tc={A43D90B6-96EC-4BD7-9300-10CA708E257D}</author>
    <author>tc={562403E5-A791-43E8-8247-816C5C658BC0}</author>
    <author>tc={A627F47C-33B5-40BD-AD3B-39EAB6745561}</author>
    <author>tc={7A8D6DC7-BBB3-4FA4-BE12-64FB1D6285C1}</author>
    <author>tc={59EDC203-D0F7-48B1-9BBD-8C1C2CEF95FF}</author>
    <author>tc={0DDDF25E-DD94-4AFF-AE19-40E5224C26CE}</author>
    <author>tc={2E39990D-BB21-4506-82D4-94082587040D}</author>
    <author>tc={D4C0298B-76D1-481A-8C38-8E02636CC8C8}</author>
  </authors>
  <commentList>
    <comment ref="B1" authorId="0" shapeId="0" xr:uid="{B4970805-8D20-4880-AE0F-7CD979A5462B}">
      <text>
        <t>[Threaded comment]
Your version of Excel allows you to read this threaded comment; however, any edits to it will get removed if the file is opened in a newer version of Excel. Learn more: https://go.microsoft.com/fwlink/?linkid=870924
Comment:
    As per fields in recommended Regulator logbook, to add to assist in identifying log and certificate holder to check their progress before submitting for audit in Feb 2020 (in this example)</t>
      </text>
    </comment>
    <comment ref="C1" authorId="1" shapeId="0" xr:uid="{1BA629A0-3827-45D3-A84C-55920AD793B0}">
      <text>
        <t>[Threaded comment]
Your version of Excel allows you to read this threaded comment; however, any edits to it will get removed if the file is opened in a newer version of Excel. Learn more: https://go.microsoft.com/fwlink/?linkid=870924
Comment:
    Recommend to add to make it clearer this is one group of competence made up of 4 sub areas, which you must have a minimum of 1/3 of total hours completed in this area</t>
      </text>
    </comment>
    <comment ref="G1" authorId="2" shapeId="0" xr:uid="{D78F866B-1A02-4598-9C87-3F478D70BB7C}">
      <text>
        <t>[Threaded comment]
Your version of Excel allows you to read this threaded comment; however, any edits to it will get removed if the file is opened in a newer version of Excel. Learn more: https://go.microsoft.com/fwlink/?linkid=870924
Comment:
    recommended to insert as per recommended Regulator logbook to make sure enough hours are completed for the combined three areas of competence</t>
      </text>
    </comment>
    <comment ref="B2" authorId="3" shapeId="0" xr:uid="{A501FC82-FF66-4AC0-8043-DF83F9AF1E55}">
      <text>
        <t>[Threaded comment]
Your version of Excel allows you to read this threaded comment; however, any edits to it will get removed if the file is opened in a newer version of Excel. Learn more: https://go.microsoft.com/fwlink/?linkid=870924
Comment:
    this log has the headings for the original loggbook recommended by the Regulator. Not a compliance issue but in red is current version heading. Will not expect people to put in key learnings, which was only to promote relevant learning not compliance</t>
      </text>
    </comment>
    <comment ref="K2" authorId="4" shapeId="0" xr:uid="{2C5B2C0E-8BE4-4473-90D2-42F465CE8F8A}">
      <text>
        <t>[Threaded comment]
Your version of Excel allows you to read this threaded comment; however, any edits to it will get removed if the file is opened in a newer version of Excel. Learn more: https://go.microsoft.com/fwlink/?linkid=870924
Comment:
    Optional but highly recommended to ensure you know it is claimable by stating the number for a formal or informal learning type as found in the Guide to maintenance of competence sections 8.3.1 and 8.4. You will get to know them after a while!</t>
      </text>
    </comment>
    <comment ref="A4" authorId="5" shapeId="0" xr:uid="{67E04C1B-8E80-4292-B303-C138D4BFE61D}">
      <text>
        <t>[Threaded comment]
Your version of Excel allows you to read this threaded comment; however, any edits to it will get removed if the file is opened in a newer version of Excel. Learn more: https://go.microsoft.com/fwlink/?linkid=870924
Comment:
    Holder is eligible for bonus year to claim before the issue date so could be claiming activities prior</t>
      </text>
    </comment>
    <comment ref="B5" authorId="6" shapeId="0" xr:uid="{13AEEFD7-5E5C-4286-A49A-60952C1FDDEA}">
      <text>
        <t>[Threaded comment]
Your version of Excel allows you to read this threaded comment; however, any edits to it will get removed if the file is opened in a newer version of Excel. Learn more: https://go.microsoft.com/fwlink/?linkid=870924
Comment:
    the entry added to with enough details so it matches to the type of learning claiming - external training.</t>
      </text>
    </comment>
    <comment ref="B6" authorId="7" shapeId="0" xr:uid="{6219F2F9-7938-4BD6-A392-D7D5F01BE30C}">
      <text>
        <t>[Threaded comment]
Your version of Excel allows you to read this threaded comment; however, any edits to it will get removed if the file is opened in a newer version of Excel. Learn more: https://go.microsoft.com/fwlink/?linkid=870924
Comment:
    Well described but would accept briefer, even in point form to show the training topics. As meeting was part of training, it is acceptable (or if it was part of another claimable type)</t>
      </text>
    </comment>
    <comment ref="A7" authorId="8" shapeId="0" xr:uid="{99DF47BC-6438-496E-8EAD-FDAF8C3D1EBE}">
      <text>
        <t>[Threaded comment]
Your version of Excel allows you to read this threaded comment; however, any edits to it will get removed if the file is opened in a newer version of Excel. Learn more: https://go.microsoft.com/fwlink/?linkid=870924
Comment:
    Date changed to 2018 for the purposes of de-identifying sample</t>
      </text>
    </comment>
    <comment ref="B7" authorId="9" shapeId="0" xr:uid="{FA27107C-684C-4B94-9411-BD4165E00670}">
      <text>
        <t>[Threaded comment]
Your version of Excel allows you to read this threaded comment; however, any edits to it will get removed if the file is opened in a newer version of Excel. Learn more: https://go.microsoft.com/fwlink/?linkid=870924
Comment:
    The general details of this workshop were missing which reflects a technical issue with the app. Need to check for and add.</t>
      </text>
    </comment>
    <comment ref="B8" authorId="10" shapeId="0" xr:uid="{8C01788F-F44A-4D1D-99DB-A8056C40BB14}">
      <text>
        <t>[Threaded comment]
Your version of Excel allows you to read this threaded comment; however, any edits to it will get removed if the file is opened in a newer version of Excel. Learn more: https://go.microsoft.com/fwlink/?linkid=870924
Comment:
    Add general line to explain following training topics that were held for this day of mine on site training</t>
      </text>
    </comment>
    <comment ref="A9" authorId="11" shapeId="0" xr:uid="{4B735E27-8224-4C20-99AB-42C5857600FA}">
      <text>
        <t>[Threaded comment]
Your version of Excel allows you to read this threaded comment; however, any edits to it will get removed if the file is opened in a newer version of Excel. Learn more: https://go.microsoft.com/fwlink/?linkid=870924
Comment:
    Having alot of claims on one date is a an area that will be picked up in an audit as a possible issue. It can be resolved with correction (eg. put in date of entering) or more details in the activities to explain eg. it as training day at the mine for supervisors and the training sessions were delivered on the topics listed etc</t>
      </text>
    </comment>
    <comment ref="L13" authorId="12" shapeId="0" xr:uid="{A43D90B6-96EC-4BD7-9300-10CA708E257D}">
      <text>
        <t>[Threaded comment]
Your version of Excel allows you to read this threaded comment; however, any edits to it will get removed if the file is opened in a newer version of Excel. Learn more: https://go.microsoft.com/fwlink/?linkid=870924
Comment:
    *A means reached annual limit - that is 24 hrs for OCE is 40%maximum of 60 you can complete in one year</t>
      </text>
    </comment>
    <comment ref="A16" authorId="13" shapeId="0" xr:uid="{562403E5-A791-43E8-8247-816C5C658BC0}">
      <text>
        <t>[Threaded comment]
Your version of Excel allows you to read this threaded comment; however, any edits to it will get removed if the file is opened in a newer version of Excel. Learn more: https://go.microsoft.com/fwlink/?linkid=870924
Comment:
    Obvious issue here with date conflicting with entry. Either remove date from activity if incorrect or correct date</t>
      </text>
    </comment>
    <comment ref="B16" authorId="14" shapeId="0" xr:uid="{A627F47C-33B5-40BD-AD3B-39EAB6745561}">
      <text>
        <t>[Threaded comment]
Your version of Excel allows you to read this threaded comment; however, any edits to it will get removed if the file is opened in a newer version of Excel. Learn more: https://go.microsoft.com/fwlink/?linkid=870924
Comment:
    Remove date as incorrect - refer date of activity and comment</t>
      </text>
    </comment>
    <comment ref="B26" authorId="15" shapeId="0" xr:uid="{7A8D6DC7-BBB3-4FA4-BE12-64FB1D6285C1}">
      <text>
        <t>[Threaded comment]
Your version of Excel allows you to read this threaded comment; however, any edits to it will get removed if the file is opened in a newer version of Excel. Learn more: https://go.microsoft.com/fwlink/?linkid=870924
Comment:
    This is a suggestion as you dont want an activity rejected in an audit where you have only satisfied the minimum and therefore you become non compliant. You can do a safety factor of whatever you choose eg. 5%</t>
      </text>
    </comment>
    <comment ref="E28" authorId="16" shapeId="0" xr:uid="{59EDC203-D0F7-48B1-9BBD-8C1C2CEF95FF}">
      <text>
        <t>[Threaded comment]
Your version of Excel allows you to read this threaded comment; however, any edits to it will get removed if the file is opened in a newer version of Excel. Learn more: https://go.microsoft.com/fwlink/?linkid=870924
Comment:
    Safety factor 22 minus 3 hrs completed for WHS systems</t>
      </text>
    </comment>
    <comment ref="H28" authorId="17" shapeId="0" xr:uid="{0DDDF25E-DD94-4AFF-AE19-40E5224C26CE}">
      <text>
        <t>[Threaded comment]
Your version of Excel allows you to read this threaded comment; however, any edits to it will get removed if the file is opened in a newer version of Excel. Learn more: https://go.microsoft.com/fwlink/?linkid=870924
Comment:
    3.2 hrs to achieve minimum of 20 hrs plus 10% safety factor (2 hrs) so 22 hrs in total.</t>
      </text>
    </comment>
    <comment ref="J28" authorId="18" shapeId="0" xr:uid="{2E39990D-BB21-4506-82D4-94082587040D}">
      <text>
        <t>[Threaded comment]
Your version of Excel allows you to read this threaded comment; however, any edits to it will get removed if the file is opened in a newer version of Excel. Learn more: https://go.microsoft.com/fwlink/?linkid=870924
Comment:
    Its a maximum of 20 hrs for general WHS topics so dont need to get more of them. Could claim 7 more hours.</t>
      </text>
    </comment>
    <comment ref="L28" authorId="19" shapeId="0" xr:uid="{D4C0298B-76D1-481A-8C38-8E02636CC8C8}">
      <text>
        <t>[Threaded comment]
Your version of Excel allows you to read this threaded comment; however, any edits to it will get removed if the file is opened in a newer version of Excel. Learn more: https://go.microsoft.com/fwlink/?linkid=870924
Comment:
    remaining hours to achieve to achieve minimum total hours of 60 + 10% safety factor (6 hrs)</t>
      </text>
    </comment>
  </commentList>
</comments>
</file>

<file path=xl/sharedStrings.xml><?xml version="1.0" encoding="utf-8"?>
<sst xmlns="http://schemas.openxmlformats.org/spreadsheetml/2006/main" count="371" uniqueCount="234">
  <si>
    <t>Activity date</t>
  </si>
  <si>
    <t>SMS</t>
  </si>
  <si>
    <t>PHs</t>
  </si>
  <si>
    <t>PCPs</t>
  </si>
  <si>
    <t>SCMs</t>
  </si>
  <si>
    <t>Legislation</t>
  </si>
  <si>
    <t>Emergency management</t>
  </si>
  <si>
    <t>Leadership &amp; management</t>
  </si>
  <si>
    <t>Total learning hrs claimed</t>
  </si>
  <si>
    <t xml:space="preserve">0 *A </t>
  </si>
  <si>
    <t>Read the report released by the department on the investigation in the fatal collision between a 793D haul truck and a LV at Ravensworth open cut</t>
  </si>
  <si>
    <t>Totals:</t>
  </si>
  <si>
    <t>Details</t>
  </si>
  <si>
    <r>
      <t xml:space="preserve">Activity - including details of provider. </t>
    </r>
    <r>
      <rPr>
        <b/>
        <strike/>
        <sz val="11"/>
        <color rgb="FFFF0000"/>
        <rFont val="Calibri"/>
        <family val="2"/>
        <scheme val="minor"/>
      </rPr>
      <t>key learnings.</t>
    </r>
    <r>
      <rPr>
        <b/>
        <sz val="11"/>
        <rFont val="Calibri"/>
        <family val="2"/>
        <scheme val="minor"/>
      </rPr>
      <t xml:space="preserve"> evidence reference, </t>
    </r>
    <r>
      <rPr>
        <b/>
        <sz val="11"/>
        <color rgb="FFFF0000"/>
        <rFont val="Calibri"/>
        <family val="2"/>
        <scheme val="minor"/>
      </rPr>
      <t>describe what you are claiming to show that it complies (refer Guide for wording and ensure it is claimable)</t>
    </r>
  </si>
  <si>
    <t>Learning type reference</t>
  </si>
  <si>
    <r>
      <rPr>
        <sz val="11"/>
        <color rgb="FFFF0000"/>
        <rFont val="Calibri"/>
        <family val="2"/>
        <scheme val="minor"/>
      </rPr>
      <t>Workshop on practising certificates, Resources Regulator, Mudgee</t>
    </r>
    <r>
      <rPr>
        <sz val="11"/>
        <color theme="1"/>
        <rFont val="Calibri"/>
        <family val="2"/>
        <scheme val="minor"/>
      </rPr>
      <t xml:space="preserve">
* how to apply for certificate
* when to apply by
* records and evidence for learning
* auditing</t>
    </r>
  </si>
  <si>
    <t xml:space="preserve">Summarised from Resources Regulator - Guide to maintenance of competence (ver March 2021) </t>
  </si>
  <si>
    <t>Formal learning types</t>
  </si>
  <si>
    <t>Number</t>
  </si>
  <si>
    <t>Title</t>
  </si>
  <si>
    <t>seminars, webinars, conferences, forums</t>
  </si>
  <si>
    <t>Same as for type 1 above</t>
  </si>
  <si>
    <t>Mines Rescue Brigades formal training courses or similar*</t>
  </si>
  <si>
    <t>Informal learning types</t>
  </si>
  <si>
    <t>Notes on eligibility from Guide and clarification (require evidence unless stated)</t>
  </si>
  <si>
    <t>Reading</t>
  </si>
  <si>
    <t>Relevant field trips (eg. visiting other mines to see alternative methods of mining</t>
  </si>
  <si>
    <t xml:space="preserve">Delivering or participating in workplace mentoring </t>
  </si>
  <si>
    <t>Participation in emergency response exercises or drills.</t>
  </si>
  <si>
    <t>Organised meetings / sessions between mines / mine operators to share learnings</t>
  </si>
  <si>
    <t>Attending relevant industry expos</t>
  </si>
  <si>
    <t>Mines Rescue Brigades person exercises.</t>
  </si>
  <si>
    <t>Participation in risk assessments</t>
  </si>
  <si>
    <t>Development or review of principal hazard management plans, or principal control plans.</t>
  </si>
  <si>
    <t>Participation in conducting investigations into incidents reportable under WHS legislation</t>
  </si>
  <si>
    <t>Attending industry representative meetings (see Guide for list eg. Examiner)</t>
  </si>
  <si>
    <t>Actual hours (excluding administration and travel time)</t>
  </si>
  <si>
    <t>Delivering industry seminars/workshops.</t>
  </si>
  <si>
    <t>Evidence required as part of that for each individual one eg. RTO certificate, email, agenda or training record from mine operator</t>
  </si>
  <si>
    <r>
      <t xml:space="preserve">ANTS </t>
    </r>
    <r>
      <rPr>
        <sz val="11"/>
        <rFont val="Calibri"/>
        <family val="2"/>
        <scheme val="minor"/>
      </rPr>
      <t>training course,</t>
    </r>
    <r>
      <rPr>
        <sz val="11"/>
        <color rgb="FFFF0000"/>
        <rFont val="Calibri"/>
        <family val="2"/>
        <scheme val="minor"/>
      </rPr>
      <t xml:space="preserve"> by Human Skills (RTO) at ABC mine</t>
    </r>
  </si>
  <si>
    <r>
      <t xml:space="preserve">ABC Coal, had a stop work meeting at all sites </t>
    </r>
    <r>
      <rPr>
        <sz val="11"/>
        <rFont val="Calibri"/>
        <family val="2"/>
        <scheme val="minor"/>
      </rPr>
      <t>for</t>
    </r>
    <r>
      <rPr>
        <sz val="11"/>
        <color theme="1"/>
        <rFont val="Calibri"/>
        <family val="2"/>
        <scheme val="minor"/>
      </rPr>
      <t xml:space="preserve"> the high number of deaths and high potential incidents across the industry and</t>
    </r>
    <r>
      <rPr>
        <strike/>
        <sz val="11"/>
        <color rgb="FFFF0000"/>
        <rFont val="Calibri"/>
        <family val="2"/>
        <scheme val="minor"/>
      </rPr>
      <t xml:space="preserve"> </t>
    </r>
    <r>
      <rPr>
        <sz val="11"/>
        <color theme="1"/>
        <rFont val="Calibri"/>
        <family val="2"/>
        <scheme val="minor"/>
      </rPr>
      <t xml:space="preserve"> relevance to near miss incidents on our own site. We also had site training on our level one person task risk assessment ( SLAM ) and the expectations of triggers for a group risk assessment or a level two risk assessment ( JSA ).</t>
    </r>
  </si>
  <si>
    <t>As an OCE for the crew helped deliver with health and safety department a half hour presentation on ABC Mines update to the principle hazard dust and other airborne contaminants 
All so a half hour presentation on ABC mines update to there Lightning management plan.</t>
  </si>
  <si>
    <t>Year 2</t>
  </si>
  <si>
    <t xml:space="preserve"> 0 *A </t>
  </si>
  <si>
    <t>Year 3</t>
  </si>
  <si>
    <t>?</t>
  </si>
  <si>
    <t>Year 1?</t>
  </si>
  <si>
    <t>From 8/2/2017?</t>
  </si>
  <si>
    <t>NSW Resources Regulator</t>
  </si>
  <si>
    <t xml:space="preserve">Instructions </t>
  </si>
  <si>
    <t xml:space="preserve">Your name: </t>
  </si>
  <si>
    <t>For guidance on maintenance of competence, ensure you have the current version of the Guide available at the above Regulator webpage. Specific queries can be made by emailing mca@planning.nsw.gov.au</t>
  </si>
  <si>
    <t>Check</t>
  </si>
  <si>
    <t>Guidance</t>
  </si>
  <si>
    <t>If no, detail actions to correct</t>
  </si>
  <si>
    <t>Action completed (if applicable)</t>
  </si>
  <si>
    <t>1. Is your log set up with details to help you manage it and make it identifiable for an audit?</t>
  </si>
  <si>
    <t>No</t>
  </si>
  <si>
    <t>Address below</t>
  </si>
  <si>
    <t>Yes</t>
  </si>
  <si>
    <t>a) full name</t>
  </si>
  <si>
    <t>Add</t>
  </si>
  <si>
    <r>
      <rPr>
        <b/>
        <sz val="11"/>
        <color theme="1"/>
        <rFont val="Calibri"/>
        <family val="2"/>
        <scheme val="minor"/>
      </rPr>
      <t>b) statutory function(s):</t>
    </r>
    <r>
      <rPr>
        <sz val="11"/>
        <color theme="1"/>
        <rFont val="Calibri"/>
        <family val="2"/>
        <scheme val="minor"/>
      </rPr>
      <t xml:space="preserve"> highest statutory function that you are required to satisfy </t>
    </r>
  </si>
  <si>
    <t>c) practising certificate number</t>
  </si>
  <si>
    <t>d) issue date of certificate</t>
  </si>
  <si>
    <r>
      <rPr>
        <b/>
        <sz val="11"/>
        <color theme="1"/>
        <rFont val="Calibri"/>
        <family val="2"/>
        <scheme val="minor"/>
      </rPr>
      <t>e) period:</t>
    </r>
    <r>
      <rPr>
        <sz val="11"/>
        <color theme="1"/>
        <rFont val="Calibri"/>
        <family val="2"/>
        <scheme val="minor"/>
      </rPr>
      <t xml:space="preserve"> date log commenced to date of last claim or certificate expiry date</t>
    </r>
  </si>
  <si>
    <t>2. Is your log fully completed?</t>
  </si>
  <si>
    <t>Have a system to regularly record while you remember, check it even if downloaded from an app or your employers records</t>
  </si>
  <si>
    <r>
      <rPr>
        <b/>
        <sz val="11"/>
        <color theme="1"/>
        <rFont val="Calibri"/>
        <family val="2"/>
        <scheme val="minor"/>
      </rPr>
      <t>a) Activity description:</t>
    </r>
    <r>
      <rPr>
        <sz val="11"/>
        <color theme="1"/>
        <rFont val="Calibri"/>
        <family val="2"/>
        <scheme val="minor"/>
      </rPr>
      <t xml:space="preserve"> clear enough for an external &amp;  non mining person, relevant to claim?</t>
    </r>
  </si>
  <si>
    <r>
      <rPr>
        <b/>
        <sz val="11"/>
        <color theme="1"/>
        <rFont val="Calibri"/>
        <family val="2"/>
        <scheme val="minor"/>
      </rPr>
      <t xml:space="preserve">d) Log order: </t>
    </r>
    <r>
      <rPr>
        <sz val="11"/>
        <color theme="1"/>
        <rFont val="Calibri"/>
        <family val="2"/>
        <scheme val="minor"/>
      </rPr>
      <t>date order ok? No conflicts between activities.</t>
    </r>
  </si>
  <si>
    <t>4. Are you on track or have complied at the end of the certificate period?</t>
  </si>
  <si>
    <t>It is a condition that you notify of any changes to:
a) contact details
b) places at which the holder works/employer details
c) personal details such as name change</t>
  </si>
  <si>
    <t>Safety factor of 10% above requirements</t>
  </si>
  <si>
    <t>Activity - including details of provider. key learnings. evidence reference, describe what you are claiming to show that it complies (refer Guide for wording and ensure it is claimable)</t>
  </si>
  <si>
    <t>ANTS training course, by Human Skills (RTO) at ABC mine</t>
  </si>
  <si>
    <t>ABC Coal, had a stop work meeting at all sites for the high number of deaths and high potential incidents across the industry and  relevance to near miss incidents on our own site. We also had site training on our level one person task risk assessment ( SLAM ) and the expectations of triggers for a group risk assessment or a level two risk assessment ( JSA ).</t>
  </si>
  <si>
    <t>Workshop on practising certificates, Resources Regulator, Mudgee
* how to apply for certificate
* when to apply by
* records and evidence for learning
* auditing</t>
  </si>
  <si>
    <t>WHC-ASS-OC-Incident &amp; Hazard Mgmt training course, ABC Coal mine delivered</t>
  </si>
  <si>
    <t>Refresher training by ABC Coal on Emergency Mgmt, Hot Tyre, Chemical &amp; Hydrocarbon Spill Response, Lightning</t>
  </si>
  <si>
    <t xml:space="preserve"> Refresher training by ABC Coal: Alcohol and Other Drugs / Fatigue / Injury Management / Manual Tasks / PPE</t>
  </si>
  <si>
    <t>WHC-ASS-OC-Risk Management training course, ABC Coal mine delivered</t>
  </si>
  <si>
    <t>The internal course at ABC mine was in safety interactions or planned task observation (PTO) training for my role as OCE at ABC mine. This training also included conflict resolution training.</t>
  </si>
  <si>
    <t>Hazard ID, Management &amp; Reporting Training by ABC mine 6-1-2020</t>
  </si>
  <si>
    <t>Log of evidence summary:</t>
  </si>
  <si>
    <t>Year 1</t>
  </si>
  <si>
    <t>See below</t>
  </si>
  <si>
    <t xml:space="preserve">No </t>
  </si>
  <si>
    <t>Add and insert from summary List of types of learning worksheet</t>
  </si>
  <si>
    <t>Yes (app claims zero if over)</t>
  </si>
  <si>
    <t>Does not apply</t>
  </si>
  <si>
    <t>Yes, 10%</t>
  </si>
  <si>
    <t>Yes, by row number and snippets in Evidence worksheet</t>
  </si>
  <si>
    <t>Only 3 hours - seek more</t>
  </si>
  <si>
    <t>Complete</t>
  </si>
  <si>
    <t>Not mandatory but recommended to refer to when making log claims and when you have to submit it to the Regulator</t>
  </si>
  <si>
    <t>Note: evidence is not applicable but  provided as an example - using Snip and Sketch program</t>
  </si>
  <si>
    <t>Sample using Control+ Print screen on keyboard with Windows program</t>
  </si>
  <si>
    <t>(suggested alternate way of keeping evidence with snippets of evidence with log)</t>
  </si>
  <si>
    <t xml:space="preserve"> Emergency Mgmt, Hot Tyre, Chemical &amp; Hydrocarbon Spill Response, Lightning</t>
  </si>
  <si>
    <r>
      <t>WHC</t>
    </r>
    <r>
      <rPr>
        <sz val="11"/>
        <rFont val="Calibri"/>
        <family val="2"/>
        <scheme val="minor"/>
      </rPr>
      <t>-ASS-OC</t>
    </r>
    <r>
      <rPr>
        <sz val="11"/>
        <color theme="1"/>
        <rFont val="Calibri"/>
        <family val="2"/>
        <scheme val="minor"/>
      </rPr>
      <t>-Incident &amp; Hazard Mgmt training course,</t>
    </r>
    <r>
      <rPr>
        <sz val="11"/>
        <color rgb="FFFF0000"/>
        <rFont val="Calibri"/>
        <family val="2"/>
        <scheme val="minor"/>
      </rPr>
      <t xml:space="preserve"> </t>
    </r>
  </si>
  <si>
    <t>Alcohol and Other Drugs / Fatigue / Injury Management / Manual Tasks / PPE</t>
  </si>
  <si>
    <t>WHC-ASS-OC-Risk Management</t>
  </si>
  <si>
    <t xml:space="preserve">ABC Mine Supervisor training day with the following topics: </t>
  </si>
  <si>
    <t>This was in safety interactions or planned task observation (PTO) training for my role as OCE at ABC mine. This training also included conflict resolution training.</t>
  </si>
  <si>
    <t>2.19 *A</t>
  </si>
  <si>
    <t>Totals hours required for each and in total</t>
  </si>
  <si>
    <t>More details about training for who provided , missing general details for Regulator PC seminar</t>
  </si>
  <si>
    <t>Yes - referenced to row number on One Drive and snippets on Evidence worksheet</t>
  </si>
  <si>
    <t>From 13/3/2017?</t>
  </si>
  <si>
    <t>Other requirements to satisfy:</t>
  </si>
  <si>
    <t>Informal</t>
  </si>
  <si>
    <t>Year 4</t>
  </si>
  <si>
    <t>Year 5</t>
  </si>
  <si>
    <t>Total</t>
  </si>
  <si>
    <t>Yes (App took off with *A)</t>
  </si>
  <si>
    <t>Have headings and totals compared to requirements - low on WHS systems</t>
  </si>
  <si>
    <t>Amount remaining to get or can claim</t>
  </si>
  <si>
    <t>Yes, adjusted for year 2 over by 1.8 hrs</t>
  </si>
  <si>
    <t xml:space="preserve">(note: if more than 4 hrs reading was claimed in a year, then code would be 0*D) </t>
  </si>
  <si>
    <t>Andrew Palmer, OCE, PC 2018 - 123, issued 13 March 2018, log from 13/3/2017 to 30 January 2020, bonus year eligible</t>
  </si>
  <si>
    <t>Response - Yes / No</t>
  </si>
  <si>
    <r>
      <rPr>
        <b/>
        <sz val="11"/>
        <color theme="1"/>
        <rFont val="Calibri"/>
        <family val="2"/>
        <scheme val="minor"/>
      </rPr>
      <t xml:space="preserve">c) Learning type: </t>
    </r>
    <r>
      <rPr>
        <sz val="11"/>
        <color theme="1"/>
        <rFont val="Calibri"/>
        <family val="2"/>
        <scheme val="minor"/>
      </rPr>
      <t>do you have a column for the number of the type of learning (recommended only - not mandatory)</t>
    </r>
  </si>
  <si>
    <t xml:space="preserve">This is crucial otherwise you may not be able to correct the shortfall after 3 years. </t>
  </si>
  <si>
    <t>Yes, 18.8 hrs for 20 hrs required</t>
  </si>
  <si>
    <t>Book in for the 1 day course with an RTO on list on Regulator website https://www.resourcesregulator.nsw.gov.au/safety-and-health/events/learning-from-disasters</t>
  </si>
  <si>
    <t>Evidence required in order of preference (summary - see Guide for details)</t>
  </si>
  <si>
    <t>a) attendance certificate b) email registration c) payment d) picture eg. agenda</t>
  </si>
  <si>
    <t>a) course completion eg. certifcate b) picture of content c) payment d) registration email</t>
  </si>
  <si>
    <t>a) attendances record b) notification of assessments completion c) required reading or excursions d) course content</t>
  </si>
  <si>
    <t>a) course completion eg. certifcate b) electronic calendar c) picture of content d) diary or calendar notes on attendance</t>
  </si>
  <si>
    <t>As above for in house informal training courses</t>
  </si>
  <si>
    <t>No evidence required</t>
  </si>
  <si>
    <t xml:space="preserve">Actual hours up to 4 hours per year, </t>
  </si>
  <si>
    <t>a) copies of training records or reports. Or extracts from mentoring program</t>
  </si>
  <si>
    <t>a) participation or completion document b) email or electronic calendar entry for attendance c) content picture d) diary or calendar entry for event</t>
  </si>
  <si>
    <t>a) mine records b) email or calendar of attendance c) copy of content picture d) diary or calendar notes on attendance</t>
  </si>
  <si>
    <t>a) attendances record b) email or document of attendance c) payment of fee d) copy of content d) copy of electronic or written diary</t>
  </si>
  <si>
    <t xml:space="preserve">a) ris assessment record b) references in principal control plans or hazard mgmt plans c) document control records </t>
  </si>
  <si>
    <t>a) extract from plan b) records of preparation c) document control records</t>
  </si>
  <si>
    <t>a) extract from records b) email or electronic calendar of attendance c) investigation plan d) diary or calendar notes either electronic or written</t>
  </si>
  <si>
    <t>a) certificate of attendance b) minutes or sign in sheets c) email or document of attendance d) content picture e) electronic or written diary</t>
  </si>
  <si>
    <t>a) email or copy of electronic calendar of attendance b) event documents c) technical papers or handouts</t>
  </si>
  <si>
    <t>a) training records b) email or electronic calendar c) document for content</t>
  </si>
  <si>
    <t xml:space="preserve">a) certificate of attendance  or sign in sheets b) electronic calendar or online booking confirmation c) document of content. Note includes compliance matters but not enforcement. </t>
  </si>
  <si>
    <t xml:space="preserve">Name: </t>
  </si>
  <si>
    <t>Practising certificate number:</t>
  </si>
  <si>
    <t>Activity Date</t>
  </si>
  <si>
    <t>Activity - describe what you are claiming to show that it complies (refer Guide for wording and ensure it is claimable)</t>
  </si>
  <si>
    <t>Total hours claimed</t>
  </si>
  <si>
    <t xml:space="preserve">Learning type reference </t>
  </si>
  <si>
    <t>Subject</t>
  </si>
  <si>
    <t>Hours</t>
  </si>
  <si>
    <t>Area</t>
  </si>
  <si>
    <t>Example 26/08/2017 to 27/08/2017</t>
  </si>
  <si>
    <t xml:space="preserve"> </t>
  </si>
  <si>
    <t>Sub totals for year from date of issue on certificate</t>
  </si>
  <si>
    <t>Sub totals for year</t>
  </si>
  <si>
    <t>Totals of subs</t>
  </si>
  <si>
    <t>Totals areas of competence to date and Formal - Informal</t>
  </si>
  <si>
    <t>eg. Reading</t>
  </si>
  <si>
    <r>
      <t xml:space="preserve">Hazard ID, Management &amp; Reporting Training </t>
    </r>
    <r>
      <rPr>
        <sz val="11"/>
        <color rgb="FFFF0000"/>
        <rFont val="Calibri"/>
        <family val="2"/>
        <scheme val="minor"/>
      </rPr>
      <t xml:space="preserve">by ABC mine </t>
    </r>
    <r>
      <rPr>
        <strike/>
        <sz val="11"/>
        <color rgb="FFFF0000"/>
        <rFont val="Calibri"/>
        <family val="2"/>
        <scheme val="minor"/>
      </rPr>
      <t>6-1-2019</t>
    </r>
  </si>
  <si>
    <t>WHS Change management Course, University of ABC, Peter Condon (Bbusiness - Major WHS)</t>
  </si>
  <si>
    <t>Welcome to the Self Assessment Checklist. It will assist you to create, monitor and review your log to ensure you are maximising your capability to comply with the maintenance of competence condition on your practising certificate</t>
  </si>
  <si>
    <t>A copy of this Recommended spreadsheet is available or a subsequent updated version is available at:
https://www.resourcesregulator.nsw.gov.au/safety-and-health/applications/mining-competence/practising-certificates/maintenance-of-competence</t>
  </si>
  <si>
    <t>Note 1: amended logbook de-identified worksheet is one downloaded from the Coal Services app for an OCE - changes in red do not mean that the log is non compliant but changes made so they can better monitor the log and and support their compliance.</t>
  </si>
  <si>
    <t>Statutory function (highest):</t>
  </si>
  <si>
    <t>Practising certificate period:       /    /      to       /     /</t>
  </si>
  <si>
    <t>Resources Regulator recommended maintenance of competence logbook for revised scheme from 1 October 2025</t>
  </si>
  <si>
    <t>Years 1 - 5</t>
  </si>
  <si>
    <t>Groups of competence</t>
  </si>
  <si>
    <t>1. Mining WHS Systems</t>
  </si>
  <si>
    <t>2. Legislation, emergency &amp; leadership mgmt.</t>
  </si>
  <si>
    <t>Capped learning types - maximum 4 hrs per year from date of issue of certificate (total 20 hours)</t>
  </si>
  <si>
    <t>Formal</t>
  </si>
  <si>
    <t>? Name of type</t>
  </si>
  <si>
    <t>OEM training courses</t>
  </si>
  <si>
    <t>Mines Rescue Brigades training courses</t>
  </si>
  <si>
    <t>Key: yellow indicates learning type where maximum 20 hours can be claimed per year from date of certificate commencing</t>
  </si>
  <si>
    <t>Actual hours (not travelling,breaks etc)</t>
  </si>
  <si>
    <t>Actual hours (not travelling, breaks)</t>
  </si>
  <si>
    <t>Same as for type 1 above, with meaning in gazette - MOC Guide 8.4.2 (relevant and face to face essentially)</t>
  </si>
  <si>
    <t>Note: all formal learning must comply with criteria (former formal training courses one)</t>
  </si>
  <si>
    <t>Notes on eligibility from gazette/Guide to MOC with clarification (all require evidence)</t>
  </si>
  <si>
    <t xml:space="preserve">External training </t>
  </si>
  <si>
    <t>Completing study towards tertiary qualifications</t>
  </si>
  <si>
    <t>In house formal training courses within an organisation</t>
  </si>
  <si>
    <t>OEM formal training courses</t>
  </si>
  <si>
    <t>Actual hours up to 20 hours anytime in the 5 year period of the certificate  from the date of commmencement</t>
  </si>
  <si>
    <t xml:space="preserve">Actual hours up to 20 hours anytime in the 5 year period of the certificate  from the date of commmencement (maximum 2 hours per field trip) </t>
  </si>
  <si>
    <t>Actual hours up to 20 hours anytime in the 5 year period of the certificate  from the date of commmencement, but not day to day activities such as task focused risk assessment eg. Take 5</t>
  </si>
  <si>
    <t>the delivery of in-house formal training courses</t>
  </si>
  <si>
    <t>Interactions between regulator staff and individuals for information and education programs (including assessments and meetings but not enforcement action - refer Guide)</t>
  </si>
  <si>
    <r>
      <rPr>
        <b/>
        <sz val="11"/>
        <color theme="1"/>
        <rFont val="Calibri"/>
        <family val="2"/>
        <scheme val="minor"/>
      </rPr>
      <t>f) other</t>
    </r>
    <r>
      <rPr>
        <sz val="11"/>
        <color theme="1"/>
        <rFont val="Calibri"/>
        <family val="2"/>
        <scheme val="minor"/>
      </rPr>
      <t xml:space="preserve"> eg. column headings to make clearer</t>
    </r>
  </si>
  <si>
    <r>
      <rPr>
        <b/>
        <sz val="11"/>
        <color theme="1"/>
        <rFont val="Calibri"/>
        <family val="2"/>
        <scheme val="minor"/>
      </rPr>
      <t xml:space="preserve">b) Hours: </t>
    </r>
    <r>
      <rPr>
        <sz val="11"/>
        <color theme="1"/>
        <rFont val="Calibri"/>
        <family val="2"/>
        <scheme val="minor"/>
      </rPr>
      <t>each activity is the number of hours written in at least 2 columns (Group, total hours) with no conflicting double ups</t>
    </r>
  </si>
  <si>
    <r>
      <rPr>
        <b/>
        <sz val="11"/>
        <color theme="1"/>
        <rFont val="Calibri"/>
        <family val="2"/>
        <scheme val="minor"/>
      </rPr>
      <t xml:space="preserve">e) Evidence: </t>
    </r>
    <r>
      <rPr>
        <sz val="11"/>
        <color theme="1"/>
        <rFont val="Calibri"/>
        <family val="2"/>
        <scheme val="minor"/>
      </rPr>
      <t xml:space="preserve">do you have as required, securely &amp; referenced for each claim and in addition:
i) formal learning criteria
</t>
    </r>
  </si>
  <si>
    <r>
      <rPr>
        <b/>
        <sz val="11"/>
        <color theme="1"/>
        <rFont val="Calibri"/>
        <family val="2"/>
        <scheme val="minor"/>
      </rPr>
      <t xml:space="preserve">a) Groups of learning: </t>
    </r>
    <r>
      <rPr>
        <sz val="11"/>
        <color theme="1"/>
        <rFont val="Calibri"/>
        <family val="2"/>
        <scheme val="minor"/>
      </rPr>
      <t>satisfy the total hours for each:
i.</t>
    </r>
    <r>
      <rPr>
        <u/>
        <sz val="11"/>
        <color theme="1"/>
        <rFont val="Calibri"/>
        <family val="2"/>
        <scheme val="minor"/>
      </rPr>
      <t xml:space="preserve"> minimum </t>
    </r>
    <r>
      <rPr>
        <sz val="11"/>
        <color theme="1"/>
        <rFont val="Calibri"/>
        <family val="2"/>
        <scheme val="minor"/>
      </rPr>
      <t xml:space="preserve">of 40% for Mining /WHS systems </t>
    </r>
  </si>
  <si>
    <r>
      <t>ii. m</t>
    </r>
    <r>
      <rPr>
        <u/>
        <sz val="11"/>
        <color theme="1"/>
        <rFont val="Calibri"/>
        <family val="2"/>
        <scheme val="minor"/>
      </rPr>
      <t>inimum</t>
    </r>
    <r>
      <rPr>
        <sz val="11"/>
        <color theme="1"/>
        <rFont val="Calibri"/>
        <family val="2"/>
        <scheme val="minor"/>
      </rPr>
      <t xml:space="preserve"> 1/3 for Legislation and Management</t>
    </r>
  </si>
  <si>
    <r>
      <t>iii. m</t>
    </r>
    <r>
      <rPr>
        <u/>
        <sz val="11"/>
        <color theme="1"/>
        <rFont val="Calibri"/>
        <family val="2"/>
        <scheme val="minor"/>
      </rPr>
      <t>aximum</t>
    </r>
    <r>
      <rPr>
        <sz val="11"/>
        <color theme="1"/>
        <rFont val="Calibri"/>
        <family val="2"/>
        <scheme val="minor"/>
      </rPr>
      <t xml:space="preserve"> 1/3 for General WHS topics</t>
    </r>
  </si>
  <si>
    <t>iv. within group 3, the Learning from Disasters one day program or minimum 7 hours of other formal learning on disasters for  1st time holders only</t>
  </si>
  <si>
    <t>3. Are you managing your claims over the 5 years to comply with claims in at least 3 years?</t>
  </si>
  <si>
    <r>
      <rPr>
        <b/>
        <sz val="11"/>
        <rFont val="Calibri"/>
        <family val="2"/>
        <scheme val="minor"/>
      </rPr>
      <t>a) Learning type caps:</t>
    </r>
    <r>
      <rPr>
        <sz val="11"/>
        <rFont val="Calibri"/>
        <family val="2"/>
        <scheme val="minor"/>
      </rPr>
      <t xml:space="preserve"> are you managing a maximum of 20 hours for some recognised  types:
1) an app claims 0 if over 20
2) specific column if used by holder eg. 20 hr caps
3) cell comments if applicable eg. claim 1 of hours to then total up to 20
4. highlight colour for same learning type if applicable</t>
    </r>
  </si>
  <si>
    <r>
      <rPr>
        <b/>
        <sz val="11"/>
        <color theme="1"/>
        <rFont val="Calibri"/>
        <family val="2"/>
        <scheme val="minor"/>
      </rPr>
      <t xml:space="preserve">c) Groups: </t>
    </r>
    <r>
      <rPr>
        <sz val="11"/>
        <color theme="1"/>
        <rFont val="Calibri"/>
        <family val="2"/>
        <scheme val="minor"/>
      </rPr>
      <t>how you are tracking for each group of competence minimum</t>
    </r>
  </si>
  <si>
    <r>
      <rPr>
        <b/>
        <sz val="11"/>
        <color theme="1"/>
        <rFont val="Calibri"/>
        <family val="2"/>
        <scheme val="minor"/>
      </rPr>
      <t>d) Multiple functions</t>
    </r>
    <r>
      <rPr>
        <sz val="11"/>
        <color theme="1"/>
        <rFont val="Calibri"/>
        <family val="2"/>
        <scheme val="minor"/>
      </rPr>
      <t xml:space="preserve"> (if applicable): separate worksheet for each highest function discipline or new function if a new one added to certificate</t>
    </r>
  </si>
  <si>
    <r>
      <rPr>
        <b/>
        <sz val="11"/>
        <color theme="1"/>
        <rFont val="Calibri"/>
        <family val="2"/>
        <scheme val="minor"/>
      </rPr>
      <t xml:space="preserve">b) total learning hours: </t>
    </r>
    <r>
      <rPr>
        <sz val="11"/>
        <color theme="1"/>
        <rFont val="Calibri"/>
        <family val="2"/>
        <scheme val="minor"/>
      </rPr>
      <t>met the minimum requirement for:
i. total amount</t>
    </r>
  </si>
  <si>
    <r>
      <rPr>
        <b/>
        <sz val="11"/>
        <color theme="1"/>
        <rFont val="Calibri"/>
        <family val="2"/>
        <scheme val="minor"/>
      </rPr>
      <t xml:space="preserve">b) Totals: </t>
    </r>
    <r>
      <rPr>
        <sz val="11"/>
        <color theme="1"/>
        <rFont val="Calibri"/>
        <family val="2"/>
        <scheme val="minor"/>
      </rPr>
      <t>have you not  exceeded 40% of total hours claimed in any one year</t>
    </r>
  </si>
  <si>
    <r>
      <rPr>
        <b/>
        <sz val="11"/>
        <color theme="1"/>
        <rFont val="Calibri"/>
        <family val="2"/>
        <scheme val="minor"/>
      </rPr>
      <t>e) Safety factor:</t>
    </r>
    <r>
      <rPr>
        <sz val="11"/>
        <color theme="1"/>
        <rFont val="Calibri"/>
        <family val="2"/>
        <scheme val="minor"/>
      </rPr>
      <t xml:space="preserve"> have you allowed for an activity to be rejected, so you still comply?</t>
    </r>
  </si>
  <si>
    <t>ii. Maximum 40% of total hours claimed in any one year, otherwise adjust to comply</t>
  </si>
  <si>
    <r>
      <rPr>
        <b/>
        <sz val="11"/>
        <rFont val="Calibri"/>
        <family val="2"/>
        <scheme val="minor"/>
      </rPr>
      <t>c) safety factor:</t>
    </r>
    <r>
      <rPr>
        <sz val="11"/>
        <rFont val="Calibri"/>
        <family val="2"/>
        <scheme val="minor"/>
      </rPr>
      <t xml:space="preserve"> have you allowed a percentage for an activity(s) to be rejected, so you still comply?</t>
    </r>
  </si>
  <si>
    <r>
      <rPr>
        <b/>
        <sz val="11"/>
        <color theme="1"/>
        <rFont val="Calibri"/>
        <family val="2"/>
        <scheme val="minor"/>
      </rPr>
      <t>d) Evidence:</t>
    </r>
    <r>
      <rPr>
        <sz val="11"/>
        <color theme="1"/>
        <rFont val="Calibri"/>
        <family val="2"/>
        <scheme val="minor"/>
      </rPr>
      <t xml:space="preserve"> do you have as required, securely, referenced?</t>
    </r>
  </si>
  <si>
    <t>Note 2: The improved maintenance of competence scheme from 1 October 2025 gives holders the option for their logbooks prior to or in place at 1 October 2025 to choose to comply with the new improved (simplified, flexible scheme (this template) or can choose to comply with the former scheme - refer to former excel template on our MOC webpage if you are eligible and choose to. Or you continue with this template:
https://www.resources.nsw.gov.au/resources-regulator/safety/certification/maintenance-of-competence</t>
  </si>
  <si>
    <t>3. Are you managing your claims for over the 5 years to comply?</t>
  </si>
  <si>
    <t>5. Are your contact details up to date with the Regulator?
https://nswresourcesregulator.service-now.com</t>
  </si>
  <si>
    <t xml:space="preserve"> completed Change of details on Resources Regulator portal 10/6/2025  </t>
  </si>
  <si>
    <t>Missed claims for  4 entries on 8/10/2025, 5/1/2024 date but says 6/1/2014 in description - check records</t>
  </si>
  <si>
    <t>NO for having completed 7 hour course or training in learning from disasters</t>
  </si>
  <si>
    <t>Yes, 21 hours for 20 required</t>
  </si>
  <si>
    <t>Yes, 19.9 after 2 years (averaging 10 a year)</t>
  </si>
  <si>
    <t>Totals groups of competence to date</t>
  </si>
  <si>
    <r>
      <t xml:space="preserve">Type in for your highest function for  hours required for each group and  in total </t>
    </r>
    <r>
      <rPr>
        <b/>
        <sz val="11"/>
        <rFont val="Calibri"/>
        <family val="2"/>
        <scheme val="minor"/>
      </rPr>
      <t>eg. OCE 60 hours</t>
    </r>
    <r>
      <rPr>
        <sz val="11"/>
        <rFont val="Calibri"/>
        <family val="2"/>
        <scheme val="minor"/>
      </rPr>
      <t xml:space="preserve"> - 20/20/20</t>
    </r>
  </si>
  <si>
    <t>a) Extracts from SMS showing your involvement e.g. document reviewer Note: extracts may include title page and where your name appears
 b) Records for the development, implementing or auditing or reviewing of the SMS showing your name and nature of involvement, such as minutes and sign on sheets c) Document control records that show your involvement</t>
  </si>
  <si>
    <t>a) Extracts from SMS showing your involvement e.g. document reviewer Note: extracts may include title page and where your name appears
b) Records for overseeing the development or implementation or reviewing or auditing of the SMS showing your name and nature of involvement, such as minutes and sign on sheets c) Document control records that show your involvementAs above</t>
  </si>
  <si>
    <t>a) Extracts from documents showing your involvement e.g. document reviewer Note: extracts may include title page and where your name appears
b) Records for the development, implementing or auditing or reviewing of WHS policies, procedures, instructions or safe work method  statements showing your name and nature of involvement, such as minutes and sign on sheets c) Document control records that show your involvement</t>
  </si>
  <si>
    <t>a) Extracts from documents showing your involvement e.g. document reviewer Note: extracts may include title page and where your name appears
b) Records for the development or implementing or auditing or reviewing of specific control measures showing your name and nature of involvement, such as minutes and sign on sheets  c) Document control records that show your involvement</t>
  </si>
  <si>
    <t>All holders can use this template. Those with certificate logs completed prior to or current at 1 October 2025 can choose to use the other template  to comply with the former scheme</t>
  </si>
  <si>
    <t>Developing or implementing or auditing or reviewing Safety Management System.</t>
  </si>
  <si>
    <t>Overseeing the development or implementation or reviewing or auditing of the Safety Management System.</t>
  </si>
  <si>
    <t>Developing or implementing or auditing or reviewing WHS policies, procedures, instructions or safe work method statements.</t>
  </si>
  <si>
    <t>Overseeing the development or implementation or auditing or reviewing specific control measures required by WHS laws.</t>
  </si>
  <si>
    <t>Developing or implementing or auditing or reviewing specific control measures required by WHS Laws.</t>
  </si>
  <si>
    <t>Capped learning types - Maximum 20 hrs over the 5 years of the certificate from date of issue</t>
  </si>
  <si>
    <t>1. Mining &amp; WHS system (min. 33%)</t>
  </si>
  <si>
    <t>2. Legislation and management (minimum 33% of total hrs)</t>
  </si>
  <si>
    <r>
      <t>General WHS topics (</t>
    </r>
    <r>
      <rPr>
        <b/>
        <sz val="11"/>
        <color rgb="FFFF0000"/>
        <rFont val="Calibri"/>
        <family val="2"/>
        <scheme val="minor"/>
      </rPr>
      <t>max</t>
    </r>
    <r>
      <rPr>
        <b/>
        <sz val="11"/>
        <color theme="1"/>
        <rFont val="Calibri"/>
        <family val="2"/>
        <scheme val="minor"/>
      </rPr>
      <t xml:space="preserve"> 33% total hrs)</t>
    </r>
  </si>
  <si>
    <t>3. WHS - topics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</si>
</sst>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trike/>
      <sz val="11"/>
      <color rgb="FFFF0000"/>
      <name val="Calibri"/>
      <family val="2"/>
      <scheme val="minor"/>
    </font>
    <font>
      <b/>
      <sz val="11"/>
      <color rgb="FFFF0000"/>
      <name val="Calibri"/>
      <family val="2"/>
      <scheme val="minor"/>
    </font>
    <font>
      <b/>
      <sz val="11"/>
      <name val="Calibri"/>
      <family val="2"/>
      <scheme val="minor"/>
    </font>
    <font>
      <strike/>
      <sz val="11"/>
      <color rgb="FFFF0000"/>
      <name val="Calibri"/>
      <family val="2"/>
      <scheme val="minor"/>
    </font>
    <font>
      <sz val="11"/>
      <name val="Calibri"/>
      <family val="2"/>
      <scheme val="minor"/>
    </font>
    <font>
      <u/>
      <sz val="11"/>
      <color theme="1"/>
      <name val="Calibri"/>
      <family val="2"/>
      <scheme val="minor"/>
    </font>
    <font>
      <sz val="8"/>
      <name val="Calibri"/>
      <family val="2"/>
      <scheme val="minor"/>
    </font>
    <font>
      <b/>
      <u/>
      <sz val="11"/>
      <color rgb="FFFF0000"/>
      <name val="Calibri"/>
      <family val="2"/>
      <scheme val="minor"/>
    </font>
    <font>
      <b/>
      <sz val="18"/>
      <color theme="1"/>
      <name val="Calibri"/>
      <family val="2"/>
      <scheme val="minor"/>
    </font>
    <font>
      <b/>
      <sz val="12"/>
      <color theme="1"/>
      <name val="Calibri"/>
      <family val="2"/>
      <scheme val="minor"/>
    </font>
    <font>
      <b/>
      <u/>
      <sz val="11"/>
      <name val="Calibri"/>
      <family val="2"/>
      <scheme val="minor"/>
    </font>
    <font>
      <b/>
      <sz val="14"/>
      <color theme="1"/>
      <name val="Calibri"/>
      <family val="2"/>
      <scheme val="minor"/>
    </font>
    <font>
      <b/>
      <sz val="9"/>
      <color theme="1"/>
      <name val="Calibri"/>
      <family val="2"/>
      <scheme val="minor"/>
    </font>
    <font>
      <sz val="9"/>
      <color theme="1"/>
      <name val="Calibri"/>
      <family val="2"/>
      <scheme val="minor"/>
    </font>
    <font>
      <sz val="11"/>
      <color theme="1"/>
      <name val="Calibri"/>
      <family val="2"/>
    </font>
    <font>
      <sz val="9"/>
      <color indexed="81"/>
      <name val="Tahoma"/>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79998168889431442"/>
        <bgColor indexed="64"/>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auto="1"/>
      </right>
      <top/>
      <bottom/>
      <diagonal/>
    </border>
    <border>
      <left style="medium">
        <color indexed="64"/>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right style="medium">
        <color indexed="64"/>
      </right>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diagonal/>
    </border>
    <border>
      <left/>
      <right style="thin">
        <color indexed="64"/>
      </right>
      <top style="thin">
        <color auto="1"/>
      </top>
      <bottom/>
      <diagonal/>
    </border>
    <border>
      <left style="thin">
        <color auto="1"/>
      </left>
      <right/>
      <top/>
      <bottom/>
      <diagonal/>
    </border>
    <border>
      <left/>
      <right/>
      <top/>
      <bottom style="thin">
        <color auto="1"/>
      </bottom>
      <diagonal/>
    </border>
    <border>
      <left/>
      <right/>
      <top style="thin">
        <color indexed="64"/>
      </top>
      <bottom/>
      <diagonal/>
    </border>
    <border>
      <left style="thin">
        <color indexed="64"/>
      </left>
      <right style="medium">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48">
    <xf numFmtId="0" fontId="0" fillId="0" borderId="0" xfId="0"/>
    <xf numFmtId="0" fontId="0" fillId="0" borderId="0" xfId="0" applyAlignment="1">
      <alignment wrapText="1"/>
    </xf>
    <xf numFmtId="0" fontId="0" fillId="0" borderId="0" xfId="0" applyAlignment="1">
      <alignment horizontal="center" wrapText="1"/>
    </xf>
    <xf numFmtId="0" fontId="16" fillId="0" borderId="0" xfId="0" applyFont="1" applyAlignment="1">
      <alignment wrapText="1"/>
    </xf>
    <xf numFmtId="0" fontId="19" fillId="0" borderId="0" xfId="0" applyFont="1" applyAlignment="1">
      <alignment wrapText="1"/>
    </xf>
    <xf numFmtId="0" fontId="14" fillId="0" borderId="0" xfId="0" applyFont="1" applyAlignment="1">
      <alignment wrapText="1"/>
    </xf>
    <xf numFmtId="0" fontId="20" fillId="0" borderId="0" xfId="0" applyFont="1" applyAlignment="1">
      <alignment wrapText="1"/>
    </xf>
    <xf numFmtId="0" fontId="16" fillId="0" borderId="10" xfId="0" applyFont="1" applyBorder="1" applyAlignment="1">
      <alignment horizontal="center" vertical="center" wrapText="1"/>
    </xf>
    <xf numFmtId="0" fontId="0" fillId="0" borderId="11" xfId="0" applyBorder="1" applyAlignment="1">
      <alignment horizontal="center" vertical="center" wrapText="1"/>
    </xf>
    <xf numFmtId="0" fontId="19" fillId="0" borderId="0" xfId="0" applyFont="1" applyAlignment="1">
      <alignment horizontal="center" wrapText="1"/>
    </xf>
    <xf numFmtId="0" fontId="20" fillId="0" borderId="0" xfId="0" applyFont="1" applyAlignment="1">
      <alignment horizontal="center" wrapText="1"/>
    </xf>
    <xf numFmtId="14" fontId="0" fillId="0" borderId="0" xfId="0" applyNumberFormat="1" applyAlignment="1">
      <alignment horizontal="center" wrapText="1"/>
    </xf>
    <xf numFmtId="0" fontId="14" fillId="0" borderId="0" xfId="0" applyFont="1" applyAlignment="1">
      <alignment horizontal="center" wrapText="1"/>
    </xf>
    <xf numFmtId="0" fontId="21" fillId="0" borderId="0" xfId="0" applyFont="1" applyAlignment="1">
      <alignment horizontal="center" wrapText="1"/>
    </xf>
    <xf numFmtId="0" fontId="16" fillId="0" borderId="12" xfId="0" applyFont="1" applyBorder="1" applyAlignment="1">
      <alignment horizontal="left" vertical="center" indent="1"/>
    </xf>
    <xf numFmtId="0" fontId="0" fillId="0" borderId="12" xfId="0" applyBorder="1" applyAlignment="1">
      <alignment horizontal="left" vertical="center" wrapText="1" indent="1"/>
    </xf>
    <xf numFmtId="0" fontId="16" fillId="33" borderId="12" xfId="0" applyFont="1" applyFill="1" applyBorder="1" applyAlignment="1">
      <alignment horizontal="left" vertical="center" wrapText="1" indent="1"/>
    </xf>
    <xf numFmtId="0" fontId="0" fillId="0" borderId="12" xfId="0" applyBorder="1"/>
    <xf numFmtId="0" fontId="16" fillId="0" borderId="12" xfId="0" applyFont="1" applyBorder="1" applyAlignment="1">
      <alignment horizontal="left" vertical="center" wrapText="1" indent="1"/>
    </xf>
    <xf numFmtId="0" fontId="0" fillId="33" borderId="12" xfId="0" applyFill="1" applyBorder="1" applyAlignment="1">
      <alignment horizontal="left" vertical="center" wrapText="1" indent="1"/>
    </xf>
    <xf numFmtId="0" fontId="0" fillId="0" borderId="12" xfId="0" applyBorder="1" applyAlignment="1">
      <alignment wrapText="1"/>
    </xf>
    <xf numFmtId="0" fontId="16" fillId="0" borderId="12" xfId="0"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xf>
    <xf numFmtId="14" fontId="14" fillId="0" borderId="0" xfId="0" applyNumberFormat="1" applyFont="1" applyAlignment="1">
      <alignment horizontal="center" wrapText="1"/>
    </xf>
    <xf numFmtId="14" fontId="14" fillId="34" borderId="0" xfId="0" applyNumberFormat="1" applyFont="1" applyFill="1" applyAlignment="1">
      <alignment horizontal="center" wrapText="1"/>
    </xf>
    <xf numFmtId="0" fontId="0" fillId="34" borderId="0" xfId="0" applyFill="1" applyAlignment="1">
      <alignment wrapText="1"/>
    </xf>
    <xf numFmtId="0" fontId="14" fillId="34" borderId="0" xfId="0" applyFont="1" applyFill="1" applyAlignment="1">
      <alignment horizontal="center" wrapText="1"/>
    </xf>
    <xf numFmtId="0" fontId="21" fillId="0" borderId="0" xfId="0" applyFont="1" applyAlignment="1">
      <alignment wrapText="1"/>
    </xf>
    <xf numFmtId="0" fontId="16" fillId="0" borderId="12" xfId="0" applyFont="1" applyBorder="1" applyAlignment="1">
      <alignment horizontal="left" vertical="top" wrapText="1"/>
    </xf>
    <xf numFmtId="0" fontId="0" fillId="0" borderId="12" xfId="0" applyBorder="1" applyAlignment="1">
      <alignment horizontal="left" vertical="top" wrapText="1"/>
    </xf>
    <xf numFmtId="0" fontId="16" fillId="35" borderId="13" xfId="0" applyFont="1" applyFill="1" applyBorder="1" applyAlignment="1">
      <alignment horizontal="center" vertical="top" wrapText="1"/>
    </xf>
    <xf numFmtId="0" fontId="16" fillId="35" borderId="14" xfId="0" applyFont="1" applyFill="1" applyBorder="1" applyAlignment="1">
      <alignment horizontal="center" vertical="top" wrapText="1"/>
    </xf>
    <xf numFmtId="0" fontId="16" fillId="35" borderId="15" xfId="0" applyFont="1" applyFill="1" applyBorder="1" applyAlignment="1">
      <alignment horizontal="center" vertical="top" wrapText="1"/>
    </xf>
    <xf numFmtId="0" fontId="16" fillId="0" borderId="0" xfId="0" applyFont="1" applyAlignment="1">
      <alignment horizontal="left" vertical="top" wrapText="1"/>
    </xf>
    <xf numFmtId="0" fontId="16" fillId="0" borderId="16" xfId="0" applyFont="1" applyBorder="1"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center" vertical="top" wrapText="1"/>
    </xf>
    <xf numFmtId="0" fontId="0" fillId="0" borderId="12" xfId="0" applyBorder="1" applyAlignment="1">
      <alignment horizontal="center" vertical="top" wrapText="1"/>
    </xf>
    <xf numFmtId="0" fontId="0" fillId="0" borderId="0" xfId="0" applyAlignment="1">
      <alignment horizontal="left" vertical="top" wrapText="1"/>
    </xf>
    <xf numFmtId="0" fontId="22" fillId="0" borderId="12" xfId="0" applyFont="1" applyBorder="1" applyAlignment="1">
      <alignment horizontal="left" vertical="top" wrapText="1"/>
    </xf>
    <xf numFmtId="0" fontId="16" fillId="0" borderId="0" xfId="0" applyFont="1"/>
    <xf numFmtId="164" fontId="0" fillId="0" borderId="0" xfId="0" applyNumberFormat="1"/>
    <xf numFmtId="0" fontId="14" fillId="0" borderId="0" xfId="0" applyFont="1"/>
    <xf numFmtId="0" fontId="22" fillId="0" borderId="0" xfId="0" applyFont="1" applyAlignment="1">
      <alignment horizontal="center" wrapText="1"/>
    </xf>
    <xf numFmtId="0" fontId="0" fillId="0" borderId="0" xfId="0" applyAlignment="1">
      <alignment horizontal="center" vertical="center" wrapText="1"/>
    </xf>
    <xf numFmtId="14" fontId="22" fillId="0" borderId="0" xfId="0" applyNumberFormat="1" applyFont="1" applyAlignment="1">
      <alignment horizontal="center" wrapText="1"/>
    </xf>
    <xf numFmtId="0" fontId="25" fillId="0" borderId="0" xfId="0" applyFont="1" applyAlignment="1">
      <alignment wrapText="1"/>
    </xf>
    <xf numFmtId="0" fontId="27" fillId="0" borderId="1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26" xfId="0" applyFont="1" applyBorder="1" applyAlignment="1">
      <alignment horizontal="center" vertical="center" wrapText="1"/>
    </xf>
    <xf numFmtId="14" fontId="0" fillId="0" borderId="43" xfId="0" applyNumberFormat="1"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36" xfId="0" applyBorder="1" applyAlignment="1">
      <alignment horizontal="center" vertical="center" wrapText="1"/>
    </xf>
    <xf numFmtId="0" fontId="0" fillId="0" borderId="39"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0" fontId="0" fillId="0" borderId="45" xfId="0" applyBorder="1" applyAlignment="1">
      <alignment horizontal="center" vertical="center" wrapText="1"/>
    </xf>
    <xf numFmtId="0" fontId="26" fillId="0" borderId="46" xfId="0" applyFont="1" applyBorder="1" applyAlignment="1">
      <alignment horizontal="center" vertical="center" wrapText="1"/>
    </xf>
    <xf numFmtId="14" fontId="0" fillId="0" borderId="40" xfId="0" applyNumberFormat="1" applyBorder="1" applyAlignment="1">
      <alignment horizontal="center" vertical="center" wrapText="1"/>
    </xf>
    <xf numFmtId="0" fontId="0" fillId="0" borderId="41" xfId="0" applyBorder="1" applyAlignment="1">
      <alignment horizontal="center" vertical="center" wrapText="1"/>
    </xf>
    <xf numFmtId="0" fontId="0" fillId="0" borderId="2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14" fontId="27" fillId="0" borderId="38" xfId="0" applyNumberFormat="1" applyFont="1" applyBorder="1" applyAlignment="1">
      <alignment horizontal="center" vertical="center" wrapText="1"/>
    </xf>
    <xf numFmtId="0" fontId="27" fillId="0" borderId="16"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4" xfId="0" applyFont="1" applyBorder="1" applyAlignment="1">
      <alignment horizontal="center" vertical="center" wrapText="1"/>
    </xf>
    <xf numFmtId="0" fontId="0" fillId="0" borderId="46" xfId="0" applyBorder="1" applyAlignment="1">
      <alignment horizontal="center" vertical="center" wrapText="1"/>
    </xf>
    <xf numFmtId="14" fontId="27" fillId="0" borderId="40" xfId="0" applyNumberFormat="1" applyFont="1" applyBorder="1" applyAlignment="1">
      <alignment horizontal="center" vertical="center" wrapText="1"/>
    </xf>
    <xf numFmtId="0" fontId="27" fillId="0" borderId="41"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8" xfId="0" applyFont="1" applyBorder="1" applyAlignment="1">
      <alignment horizontal="center" vertical="center" wrapText="1"/>
    </xf>
    <xf numFmtId="14" fontId="27" fillId="0" borderId="43" xfId="0" applyNumberFormat="1" applyFont="1" applyBorder="1" applyAlignment="1">
      <alignment horizontal="center" vertical="center" wrapText="1"/>
    </xf>
    <xf numFmtId="0" fontId="27" fillId="0" borderId="22"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46" xfId="0" applyFont="1" applyBorder="1" applyAlignment="1">
      <alignment horizontal="center" vertical="center" wrapText="1"/>
    </xf>
    <xf numFmtId="14" fontId="16" fillId="0" borderId="38" xfId="0" applyNumberFormat="1" applyFont="1" applyBorder="1" applyAlignment="1">
      <alignment horizontal="center" vertical="center" wrapText="1"/>
    </xf>
    <xf numFmtId="0" fontId="16" fillId="0" borderId="16"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4" xfId="0" applyFont="1" applyBorder="1" applyAlignment="1">
      <alignment horizontal="center" vertical="center" wrapText="1"/>
    </xf>
    <xf numFmtId="14" fontId="0" fillId="0" borderId="0" xfId="0" applyNumberFormat="1" applyAlignment="1">
      <alignment horizontal="center" vertical="center" wrapText="1"/>
    </xf>
    <xf numFmtId="0" fontId="22" fillId="0" borderId="0" xfId="0" applyFont="1" applyAlignment="1">
      <alignment wrapText="1"/>
    </xf>
    <xf numFmtId="0" fontId="28" fillId="0" borderId="0" xfId="0" applyFont="1" applyAlignment="1">
      <alignment wrapText="1"/>
    </xf>
    <xf numFmtId="0" fontId="16" fillId="0" borderId="12" xfId="0" applyFont="1" applyBorder="1" applyAlignment="1">
      <alignment wrapText="1"/>
    </xf>
    <xf numFmtId="0" fontId="16" fillId="0" borderId="40" xfId="0" applyFont="1"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27" fillId="0" borderId="38" xfId="0" applyFont="1" applyBorder="1" applyAlignment="1" applyProtection="1">
      <alignment horizontal="center" vertical="center" wrapText="1"/>
      <protection locked="0"/>
    </xf>
    <xf numFmtId="0" fontId="27" fillId="0" borderId="40" xfId="0" applyFont="1" applyBorder="1" applyAlignment="1" applyProtection="1">
      <alignment horizontal="center" vertical="center" wrapText="1"/>
      <protection locked="0"/>
    </xf>
    <xf numFmtId="0" fontId="27" fillId="0" borderId="43" xfId="0" applyFont="1" applyBorder="1" applyAlignment="1" applyProtection="1">
      <alignment horizontal="center" vertical="center" wrapText="1"/>
      <protection locked="0"/>
    </xf>
    <xf numFmtId="0" fontId="16" fillId="0" borderId="38"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0" xfId="0" applyFont="1" applyAlignment="1" applyProtection="1">
      <alignment wrapText="1"/>
      <protection locked="0"/>
    </xf>
    <xf numFmtId="0" fontId="20" fillId="0" borderId="0" xfId="0" applyFont="1" applyAlignment="1" applyProtection="1">
      <alignment wrapText="1"/>
      <protection locked="0"/>
    </xf>
    <xf numFmtId="0" fontId="0" fillId="0" borderId="51" xfId="0" applyBorder="1" applyAlignment="1">
      <alignment horizontal="center" vertical="center" wrapText="1"/>
    </xf>
    <xf numFmtId="0" fontId="20" fillId="0" borderId="0" xfId="0" applyFont="1" applyAlignment="1">
      <alignment horizontal="center" vertical="center" wrapText="1"/>
    </xf>
    <xf numFmtId="0" fontId="0" fillId="36" borderId="0" xfId="0" applyFill="1" applyAlignment="1">
      <alignment horizontal="center" wrapText="1"/>
    </xf>
    <xf numFmtId="0" fontId="22" fillId="36" borderId="0" xfId="0" applyFont="1" applyFill="1" applyAlignment="1">
      <alignment wrapText="1"/>
    </xf>
    <xf numFmtId="0" fontId="22" fillId="36" borderId="0" xfId="0" applyFont="1" applyFill="1" applyAlignment="1" applyProtection="1">
      <alignment wrapText="1"/>
      <protection locked="0"/>
    </xf>
    <xf numFmtId="0" fontId="0" fillId="36" borderId="0" xfId="0" applyFill="1" applyAlignment="1">
      <alignment wrapText="1"/>
    </xf>
    <xf numFmtId="0" fontId="0" fillId="36" borderId="0" xfId="0" applyFill="1" applyAlignment="1">
      <alignment horizontal="center" vertical="center" wrapText="1"/>
    </xf>
    <xf numFmtId="0" fontId="22" fillId="0" borderId="0" xfId="0" applyFont="1" applyAlignment="1">
      <alignment horizontal="center" vertical="center" wrapText="1"/>
    </xf>
    <xf numFmtId="0" fontId="32" fillId="0" borderId="0" xfId="0" applyFont="1" applyAlignment="1">
      <alignment wrapText="1"/>
    </xf>
    <xf numFmtId="14" fontId="16" fillId="0" borderId="28" xfId="0" applyNumberFormat="1" applyFont="1" applyBorder="1" applyAlignment="1">
      <alignment horizontal="center" vertical="center" wrapText="1"/>
    </xf>
    <xf numFmtId="14" fontId="16" fillId="0" borderId="33" xfId="0" applyNumberFormat="1" applyFont="1" applyBorder="1" applyAlignment="1">
      <alignment horizontal="center" vertical="center" wrapText="1"/>
    </xf>
    <xf numFmtId="14" fontId="16" fillId="0" borderId="38" xfId="0" applyNumberFormat="1" applyFont="1" applyBorder="1" applyAlignment="1">
      <alignment horizontal="center" vertical="center" wrapText="1"/>
    </xf>
    <xf numFmtId="0" fontId="16" fillId="0" borderId="2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11" xfId="0" applyFont="1" applyBorder="1" applyAlignment="1">
      <alignment horizontal="center" vertical="center" wrapText="1"/>
    </xf>
    <xf numFmtId="0" fontId="29"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7" fillId="0" borderId="20" xfId="0" applyFont="1" applyBorder="1" applyAlignment="1">
      <alignment horizontal="left" vertical="center" wrapText="1"/>
    </xf>
    <xf numFmtId="0" fontId="0" fillId="0" borderId="21" xfId="0" applyBorder="1" applyAlignment="1">
      <alignment horizontal="left" vertical="center" wrapText="1"/>
    </xf>
    <xf numFmtId="0" fontId="27" fillId="0" borderId="2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1" xfId="0" applyFont="1" applyBorder="1" applyAlignment="1">
      <alignment horizontal="left" vertical="center" wrapText="1"/>
    </xf>
    <xf numFmtId="0" fontId="27" fillId="0" borderId="24" xfId="0" applyFont="1" applyBorder="1" applyAlignment="1" applyProtection="1">
      <alignment horizontal="left" vertical="center" wrapText="1"/>
      <protection locked="0"/>
    </xf>
    <xf numFmtId="0" fontId="0" fillId="0" borderId="25" xfId="0" applyBorder="1" applyAlignment="1">
      <alignment horizontal="left" vertical="center" wrapText="1"/>
    </xf>
    <xf numFmtId="0" fontId="27" fillId="0" borderId="26" xfId="0" applyFont="1" applyBorder="1" applyAlignment="1">
      <alignment horizontal="left" vertical="center" wrapText="1"/>
    </xf>
    <xf numFmtId="0" fontId="27" fillId="0" borderId="27" xfId="0" applyFont="1" applyBorder="1" applyAlignment="1">
      <alignment horizontal="left" vertical="center" wrapText="1"/>
    </xf>
    <xf numFmtId="0" fontId="27" fillId="0" borderId="25" xfId="0" applyFont="1" applyBorder="1" applyAlignment="1">
      <alignment horizontal="left" vertical="center" wrapText="1"/>
    </xf>
    <xf numFmtId="0" fontId="30" fillId="33" borderId="49" xfId="0" applyFont="1" applyFill="1" applyBorder="1" applyAlignment="1">
      <alignment horizontal="left" vertical="center" wrapText="1"/>
    </xf>
    <xf numFmtId="0" fontId="30" fillId="33" borderId="53" xfId="0" applyFont="1" applyFill="1" applyBorder="1" applyAlignment="1">
      <alignment horizontal="left" vertical="center" wrapText="1"/>
    </xf>
    <xf numFmtId="0" fontId="30" fillId="33" borderId="50" xfId="0" applyFont="1" applyFill="1" applyBorder="1" applyAlignment="1">
      <alignment horizontal="left" vertical="center" wrapText="1"/>
    </xf>
    <xf numFmtId="0" fontId="31" fillId="33" borderId="36" xfId="0" applyFont="1" applyFill="1" applyBorder="1" applyAlignment="1">
      <alignment horizontal="left" vertical="center" wrapText="1"/>
    </xf>
    <xf numFmtId="0" fontId="31" fillId="33" borderId="52" xfId="0" applyFont="1" applyFill="1" applyBorder="1" applyAlignment="1">
      <alignment horizontal="left" vertical="center" wrapText="1"/>
    </xf>
    <xf numFmtId="0" fontId="31" fillId="33" borderId="35" xfId="0" applyFont="1" applyFill="1" applyBorder="1" applyAlignment="1">
      <alignment horizontal="left" vertical="center" wrapText="1"/>
    </xf>
    <xf numFmtId="0" fontId="0" fillId="0" borderId="0" xfId="0" applyAlignment="1">
      <alignment wrapText="1"/>
    </xf>
    <xf numFmtId="0" fontId="14" fillId="0" borderId="0" xfId="0" applyFont="1" applyAlignment="1">
      <alignment horizontal="center" wrapText="1"/>
    </xf>
    <xf numFmtId="0" fontId="0" fillId="0" borderId="0" xfId="0" applyAlignment="1">
      <alignment horizontal="center" wrapText="1"/>
    </xf>
    <xf numFmtId="0" fontId="14"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562636</xdr:colOff>
      <xdr:row>0</xdr:row>
      <xdr:rowOff>0</xdr:rowOff>
    </xdr:from>
    <xdr:to>
      <xdr:col>24</xdr:col>
      <xdr:colOff>189138</xdr:colOff>
      <xdr:row>5</xdr:row>
      <xdr:rowOff>735131</xdr:rowOff>
    </xdr:to>
    <xdr:pic>
      <xdr:nvPicPr>
        <xdr:cNvPr id="2" name="Picture 1">
          <a:extLst>
            <a:ext uri="{FF2B5EF4-FFF2-40B4-BE49-F238E27FC236}">
              <a16:creationId xmlns:a16="http://schemas.microsoft.com/office/drawing/2014/main" id="{9A403CD1-053F-4B53-9524-7ABEA04FF72F}"/>
            </a:ext>
          </a:extLst>
        </xdr:cNvPr>
        <xdr:cNvPicPr>
          <a:picLocks noChangeAspect="1"/>
        </xdr:cNvPicPr>
      </xdr:nvPicPr>
      <xdr:blipFill>
        <a:blip xmlns:r="http://schemas.openxmlformats.org/officeDocument/2006/relationships" r:embed="rId1"/>
        <a:stretch>
          <a:fillRect/>
        </a:stretch>
      </xdr:blipFill>
      <xdr:spPr>
        <a:xfrm>
          <a:off x="12523315" y="0"/>
          <a:ext cx="2688109" cy="3551810"/>
        </a:xfrm>
        <a:prstGeom prst="rect">
          <a:avLst/>
        </a:prstGeom>
      </xdr:spPr>
    </xdr:pic>
    <xdr:clientData/>
  </xdr:twoCellAnchor>
  <xdr:twoCellAnchor editAs="oneCell">
    <xdr:from>
      <xdr:col>16</xdr:col>
      <xdr:colOff>181792</xdr:colOff>
      <xdr:row>6</xdr:row>
      <xdr:rowOff>137160</xdr:rowOff>
    </xdr:from>
    <xdr:to>
      <xdr:col>19</xdr:col>
      <xdr:colOff>222432</xdr:colOff>
      <xdr:row>7</xdr:row>
      <xdr:rowOff>859971</xdr:rowOff>
    </xdr:to>
    <xdr:pic>
      <xdr:nvPicPr>
        <xdr:cNvPr id="6" name="Picture 5">
          <a:extLst>
            <a:ext uri="{FF2B5EF4-FFF2-40B4-BE49-F238E27FC236}">
              <a16:creationId xmlns:a16="http://schemas.microsoft.com/office/drawing/2014/main" id="{56C61FCE-04CE-4D00-A6F3-0332D5AB0AC1}"/>
            </a:ext>
          </a:extLst>
        </xdr:cNvPr>
        <xdr:cNvPicPr>
          <a:picLocks noChangeAspect="1"/>
        </xdr:cNvPicPr>
      </xdr:nvPicPr>
      <xdr:blipFill>
        <a:blip xmlns:r="http://schemas.openxmlformats.org/officeDocument/2006/relationships" r:embed="rId2"/>
        <a:stretch>
          <a:fillRect/>
        </a:stretch>
      </xdr:blipFill>
      <xdr:spPr>
        <a:xfrm>
          <a:off x="10261963" y="4426131"/>
          <a:ext cx="1869440" cy="104938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drew Palmer" id="{9527C139-91E4-4532-87AC-E58E55DD4195}" userId="S::andrew.palmer@planning.nsw.gov.au::47fa1e16-6128-452b-87a5-efc7be64f0a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1-07-07T02:47:01.98" personId="{9527C139-91E4-4532-87AC-E58E55DD4195}" id="{E9D22635-2A07-445A-A4D5-A5C9CA05ABEE}">
    <text>app may be managing this but there is no burner graph for this on App so you need to be assured that you are compliant by adding some totals for them to then take action for possibly.</text>
  </threadedComment>
  <threadedComment ref="D31" dT="2021-12-08T08:21:15.40" personId="{9527C139-91E4-4532-87AC-E58E55DD4195}" id="{77078262-5398-4B84-BEA3-538E8E4379B2}">
    <text>minimum amount</text>
  </threadedComment>
  <threadedComment ref="F31" dT="2021-12-08T08:21:28.71" personId="{9527C139-91E4-4532-87AC-E58E55DD4195}" id="{45FF4BC2-2FCD-45D8-B75B-61C7041819F3}">
    <text>minimum amount</text>
  </threadedComment>
  <threadedComment ref="G31" dT="2021-12-08T08:21:01.17" personId="{9527C139-91E4-4532-87AC-E58E55DD4195}" id="{70C204FB-A173-4A8A-A29D-5939FC7288A9}">
    <text>maximum amount cannot exceed</text>
  </threadedComment>
  <threadedComment ref="I31" dT="2021-12-08T08:22:18.12" personId="{9527C139-91E4-4532-87AC-E58E55DD4195}" id="{B0C81521-92C1-41AD-BBA3-B256D02415AB}">
    <text>minimum amount</text>
  </threadedComment>
  <threadedComment ref="D33" dT="2021-12-08T08:25:17.63" personId="{9527C139-91E4-4532-87AC-E58E55DD4195}" id="{52B5F201-08F3-4F9B-8DEE-CB9C6C5E762A}">
    <text>Minimum to get + safety factor</text>
  </threadedComment>
  <threadedComment ref="F33" dT="2021-12-08T08:25:53.08" personId="{9527C139-91E4-4532-87AC-E58E55DD4195}" id="{F9FA2F0D-2051-4D2B-A773-B1ED899A04E2}">
    <text>minimum plus safety factor</text>
  </threadedComment>
  <threadedComment ref="G33" dT="2021-07-07T02:52:49.71" personId="{9527C139-91E4-4532-87AC-E58E55DD4195}" id="{9A7908F1-ED16-4E9D-9458-7DD32E73F8C4}">
    <text>Its a maximum for general WHS topics so dont need to get more of them but must not exceed</text>
  </threadedComment>
  <threadedComment ref="I33" dT="2021-12-08T08:26:49.59" personId="{9527C139-91E4-4532-87AC-E58E55DD4195}" id="{21E27229-AE8A-4BB6-9816-00F90DE400C0}">
    <text>total hours remaining to get</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1-07-07T02:33:46.94" personId="{9527C139-91E4-4532-87AC-E58E55DD4195}" id="{7F33EAB6-67E0-42DE-BD7A-C6A8D152CDFE}">
    <text>We are not suggesting that you have to rewrite your current logsheet or what you download from an app. Instead consider making some improvements or additions to them so you can better see that you are compliant and that a subsequent audit is likely to find this as well</text>
  </threadedComment>
</ThreadedComments>
</file>

<file path=xl/threadedComments/threadedComment3.xml><?xml version="1.0" encoding="utf-8"?>
<ThreadedComments xmlns="http://schemas.microsoft.com/office/spreadsheetml/2018/threadedcomments" xmlns:x="http://schemas.openxmlformats.org/spreadsheetml/2006/main">
  <threadedComment ref="B4" dT="2021-05-31T09:32:01.91" personId="{9527C139-91E4-4532-87AC-E58E55DD4195}" id="{1A66416A-CBB2-48F7-94A2-4BEF5726CAC8}">
    <text>A few may have 2 if they have mutiple functions in different engineering disciplines - refer to Guide: maintenance of competence section 7.2</text>
  </threadedComment>
  <threadedComment ref="B5" dT="2021-05-31T09:40:22.56" personId="{9527C139-91E4-4532-87AC-E58E55DD4195}" id="{C584DF5A-9F4F-4E28-AA42-A99DC72878C9}">
    <text>this number will be verified against the Resources Regulator records</text>
  </threadedComment>
  <threadedComment ref="B6" dT="2021-05-31T09:27:53.24" personId="{9527C139-91E4-4532-87AC-E58E55DD4195}" id="{9E0E7D5D-9709-4227-B2C7-C88FF75425DC}">
    <text>this is the date from which you will calculate everything for each subsequent year</text>
  </threadedComment>
  <threadedComment ref="B7" dT="2021-05-31T09:30:31.34" personId="{9527C139-91E4-4532-87AC-E58E55DD4195}" id="{A88C96D8-9A00-4126-AF42-689DF377261B}">
    <text>helpful at top of log, especially if the Regulator audits you prior to the end of your certificate, but it can be left to your first and last date of entry in your log.</text>
  </threadedComment>
  <threadedComment ref="B10" dT="2021-05-31T08:11:06.36" personId="{9527C139-91E4-4532-87AC-E58E55DD4195}" id="{1D0BFC1C-3F85-4F20-9E5E-BA4A37C518DB}">
    <text>avoid using site specific words and too many abbreviations or slang</text>
  </threadedComment>
  <threadedComment ref="B11" dT="2021-05-31T08:12:25.93" personId="{9527C139-91E4-4532-87AC-E58E55DD4195}" id="{C6A01A08-70A5-4AC3-9E04-74D2E06C9A10}">
    <text>dont miss a column or the allocations dont add up to the total hours</text>
  </threadedComment>
  <threadedComment ref="B13" dT="2021-05-31T08:15:54.81" personId="{9527C139-91E4-4532-87AC-E58E55DD4195}" id="{04F07BFD-36E7-41B2-A1C5-425F292F2679}">
    <text>should be in date order and if two activities are claimed for the same date, make sure that it is understandable</text>
  </threadedComment>
  <threadedComment ref="B14" dT="2021-05-31T08:17:43.24" personId="{9527C139-91E4-4532-87AC-E58E55DD4195}" id="{1DF1F852-544A-4C51-9DBF-093FB71FB4F6}">
    <text>in an audit you will be asked for at least 4 items for 4 separate activities, sometimes for activities that appear questionable. When you supply them make sure the titles of the files match to the activities so it is clear</text>
  </threadedComment>
  <threadedComment ref="B15" dT="2021-12-08T00:26:35.09" personId="{9527C139-91E4-4532-87AC-E58E55DD4195}" id="{A13CAB24-AE5A-4A9B-BB74-581D804027D7}">
    <text>Each year is from date of issue of certificate</text>
  </threadedComment>
  <threadedComment ref="B16" dT="2021-05-31T08:24:50.75" personId="{9527C139-91E4-4532-87AC-E58E55DD4195}" id="{E2149E46-9AD6-4E51-83E5-2B2018674A70}">
    <text>There are some types of informal learning that have a maximum of 20 hrs that can be claimed in total over the 5 years of the certificate (eg. reading, forums/seminars). You can manually track this by adding columns for each, or an app can do this. Or you can rely on an app which tracks it and claims 0 when you exceed it. Either way you have to manage it to comply.</text>
  </threadedComment>
  <threadedComment ref="B21" dT="2021-05-31T08:48:49.96" personId="{9527C139-91E4-4532-87AC-E58E55DD4195}" id="{282682CD-CA30-4201-9674-9FA64C0D0555}">
    <text>Refer to gazette schedule 1 section 7, or Guide to maintenance of competence: section 6</text>
  </threadedComment>
  <threadedComment ref="B23" dT="2021-05-31T08:49:36.07" personId="{9527C139-91E4-4532-87AC-E58E55DD4195}" id="{30B51623-5846-4545-A925-31981C815C43}">
    <text>Refer to gazette schedule 1 section 7, or Guide to maintenance of competence: section 6</text>
  </threadedComment>
  <threadedComment ref="B25" dT="2021-05-31T09:34:41.72" personId="{9527C139-91E4-4532-87AC-E58E55DD4195}" id="{E2C57E0D-3E75-44A1-B326-C936EDDA50A2}">
    <text>Refer to Guide: maintenance of competence section 7</text>
  </threadedComment>
  <threadedComment ref="B29" dT="2021-05-31T09:46:50.88" personId="{9527C139-91E4-4532-87AC-E58E55DD4195}" id="{764719D0-E03B-40DE-AC53-50E5B02FF589}">
    <text>Details can be updated directly through the Resources Regulator portal in the Mine Workers section</text>
  </threadedComment>
</ThreadedComments>
</file>

<file path=xl/threadedComments/threadedComment4.xml><?xml version="1.0" encoding="utf-8"?>
<ThreadedComments xmlns="http://schemas.microsoft.com/office/spreadsheetml/2018/threadedcomments" xmlns:x="http://schemas.openxmlformats.org/spreadsheetml/2006/main">
  <threadedComment ref="B4" dT="2021-05-31T09:32:01.91" personId="{9527C139-91E4-4532-87AC-E58E55DD4195}" id="{9AE2B27E-6C6E-4198-BE65-DC4D0ACEED4D}">
    <text>A few may have 2 if they have mutiple functions in different engineering disciplines - refer to Guide: maintenance of competence section 7.2</text>
  </threadedComment>
  <threadedComment ref="B5" dT="2021-05-31T09:40:22.56" personId="{9527C139-91E4-4532-87AC-E58E55DD4195}" id="{5B6356C5-2D19-4664-929F-4D2045400DC4}">
    <text>this number will be verified against the Resources Regulator records</text>
  </threadedComment>
  <threadedComment ref="B6" dT="2021-05-31T09:27:53.24" personId="{9527C139-91E4-4532-87AC-E58E55DD4195}" id="{B1CC99FD-2160-48EC-A281-A3522B0B4996}">
    <text>this is the date from which you will calculate everything for each subsequent year</text>
  </threadedComment>
  <threadedComment ref="B7" dT="2021-05-31T09:30:31.34" personId="{9527C139-91E4-4532-87AC-E58E55DD4195}" id="{6FF591D9-1A0F-4C04-B462-2F77E64FABF5}">
    <text>helpful at top of log, especially if the Regulator audits you prior to the end of your certificate, but it can be left to your first and last date of entry in your log.</text>
  </threadedComment>
  <threadedComment ref="B10" dT="2021-05-31T08:11:06.36" personId="{9527C139-91E4-4532-87AC-E58E55DD4195}" id="{86EC06FD-875E-4937-B869-69FEFA71B477}">
    <text>avoid using site specific words and too many abbreviations or slang</text>
  </threadedComment>
  <threadedComment ref="B11" dT="2021-05-31T08:12:25.93" personId="{9527C139-91E4-4532-87AC-E58E55DD4195}" id="{61F05A3A-6913-494B-96B2-60D66D7AF960}">
    <text>dont miss a column or the allocations dont add up to the total hours</text>
  </threadedComment>
  <threadedComment ref="B13" dT="2021-05-31T08:15:54.81" personId="{9527C139-91E4-4532-87AC-E58E55DD4195}" id="{327AC951-7339-4062-9FCA-82826A86136B}">
    <text>should be in date order and if two activities are claimed for the same date, make sure that it is understandable</text>
  </threadedComment>
  <threadedComment ref="B14" dT="2021-05-31T08:17:43.24" personId="{9527C139-91E4-4532-87AC-E58E55DD4195}" id="{89739E4D-C838-420F-B526-1CF3F63C227D}">
    <text>in an audit you will be asked for at least 4 items for 4 separate activities, sometimes for activities that appear questionable. When you supply them make sure the titles of the files match to the activities so it is clear</text>
  </threadedComment>
  <threadedComment ref="B15" dT="2021-12-08T00:26:35.09" personId="{9527C139-91E4-4532-87AC-E58E55DD4195}" id="{5FA0A40D-9477-4F42-9940-0876D830D4AC}">
    <text>Each year is from date of issue of certificate</text>
  </threadedComment>
  <threadedComment ref="B16" dT="2021-05-31T08:24:50.75" personId="{9527C139-91E4-4532-87AC-E58E55DD4195}" id="{DD7CCBD7-4659-4371-B766-117AEFBFF3EA}">
    <text>There are some types of informal learning that have a maximum of 20 hrs that can be claimed in total over the 5 years of the certificate (eg. reading, forums/seminars). You can manually track this by adding columns for each, or an app can do this. Or you can rely on an app which tracks it and claims 0 when you exceed it. Either way you have to manage it to comply.</text>
  </threadedComment>
  <threadedComment ref="B21" dT="2021-05-31T08:48:49.96" personId="{9527C139-91E4-4532-87AC-E58E55DD4195}" id="{FCD2D1C4-BF57-47F8-9389-91CED1D45B62}">
    <text>Refer to gazette schedule 1 section 7, or Guide to maintenance of competence: section 6</text>
  </threadedComment>
  <threadedComment ref="B23" dT="2021-05-31T08:49:36.07" personId="{9527C139-91E4-4532-87AC-E58E55DD4195}" id="{0B0AF1B7-EE11-43AE-B201-3581F77CC3FE}">
    <text>Refer to gazette schedule 1 section 7, or Guide to maintenance of competence: section 6</text>
  </threadedComment>
  <threadedComment ref="B25" dT="2021-05-31T09:34:41.72" personId="{9527C139-91E4-4532-87AC-E58E55DD4195}" id="{5B4D84E8-C114-4E05-A033-4AA61FE363A2}">
    <text>Refer to Guide: maintenance of competence section 7</text>
  </threadedComment>
  <threadedComment ref="B29" dT="2021-05-31T09:46:50.88" personId="{9527C139-91E4-4532-87AC-E58E55DD4195}" id="{0DBCDF4D-A4BF-45A5-9BBE-515507C4B40B}">
    <text>Details can be updated directly through the Resources Regulator portal in the Mine Workers section</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21-06-04T03:30:34.05" personId="{9527C139-91E4-4532-87AC-E58E55DD4195}" id="{B4970805-8D20-4880-AE0F-7CD979A5462B}">
    <text>As per fields in recommended Regulator logbook, to add to assist in identifying log and certificate holder to check their progress before submitting for audit in Feb 2020 (in this example)</text>
  </threadedComment>
  <threadedComment ref="C1" dT="2021-06-06T07:50:26.42" personId="{9527C139-91E4-4532-87AC-E58E55DD4195}" id="{1BA629A0-3827-45D3-A84C-55920AD793B0}">
    <text>Recommend to add to make it clearer this is one group of competence made up of 4 sub areas, which you must have a minimum of 1/3 of total hours completed in this area</text>
  </threadedComment>
  <threadedComment ref="G1" dT="2021-06-06T08:13:35.14" personId="{9527C139-91E4-4532-87AC-E58E55DD4195}" id="{D78F866B-1A02-4598-9C87-3F478D70BB7C}">
    <text>recommended to insert as per recommended Regulator logbook to make sure enough hours are completed for the combined three areas of competence</text>
  </threadedComment>
  <threadedComment ref="B2" dT="2021-06-06T05:05:50.31" personId="{9527C139-91E4-4532-87AC-E58E55DD4195}" id="{A501FC82-FF66-4AC0-8043-DF83F9AF1E55}">
    <text>this log has the headings for the original loggbook recommended by the Regulator. Not a compliance issue but in red is current version heading. Will not expect people to put in key learnings, which was only to promote relevant learning not compliance</text>
  </threadedComment>
  <threadedComment ref="K2" dT="2021-06-04T10:26:04.84" personId="{9527C139-91E4-4532-87AC-E58E55DD4195}" id="{2C5B2C0E-8BE4-4473-90D2-42F465CE8F8A}">
    <text>Optional but highly recommended to ensure you know it is claimable by stating the number for a formal or informal learning type as found in the Guide to maintenance of competence sections 8.3.1 and 8.4. You will get to know them after a while!</text>
  </threadedComment>
  <threadedComment ref="A4" dT="2021-06-06T08:35:23.54" personId="{9527C139-91E4-4532-87AC-E58E55DD4195}" id="{67E04C1B-8E80-4292-B303-C138D4BFE61D}">
    <text>Holder is eligible for bonus year to claim before the issue date so could be claiming activities prior</text>
  </threadedComment>
  <threadedComment ref="B5" dT="2021-06-06T08:16:49.95" personId="{9527C139-91E4-4532-87AC-E58E55DD4195}" id="{13AEEFD7-5E5C-4286-A49A-60952C1FDDEA}">
    <text>the entry added to with enough details so it matches to the type of learning claiming - external training.</text>
  </threadedComment>
  <threadedComment ref="B6" dT="2021-06-06T05:16:59.75" personId="{9527C139-91E4-4532-87AC-E58E55DD4195}" id="{6219F2F9-7938-4BD6-A392-D7D5F01BE30C}">
    <text>Well described but would accept briefer, even in point form to show the training topics. As meeting was part of training, it is acceptable (or if it was part of another claimable type)</text>
  </threadedComment>
  <threadedComment ref="A7" dT="2021-06-15T07:43:10.72" personId="{9527C139-91E4-4532-87AC-E58E55DD4195}" id="{99DF47BC-6438-496E-8EAD-FDAF8C3D1EBE}">
    <text>Date changed to 2018 for the purposes of de-identifying sample</text>
  </threadedComment>
  <threadedComment ref="B7" dT="2021-06-06T05:07:13.86" personId="{9527C139-91E4-4532-87AC-E58E55DD4195}" id="{FA27107C-684C-4B94-9411-BD4165E00670}">
    <text>The general details of this workshop were missing which reflects a technical issue with the app. Need to check for and add.</text>
  </threadedComment>
  <threadedComment ref="B8" dT="2021-06-09T13:41:12.77" personId="{9527C139-91E4-4532-87AC-E58E55DD4195}" id="{8C01788F-F44A-4D1D-99DB-A8056C40BB14}">
    <text>Add general line to explain following training topics that were held for this day of mine on site training</text>
  </threadedComment>
  <threadedComment ref="A9" dT="2021-06-06T08:28:09.75" personId="{9527C139-91E4-4532-87AC-E58E55DD4195}" id="{4B735E27-8224-4C20-99AB-42C5857600FA}">
    <text>Having alot of claims on one date is a an area that will be picked up in an audit as a possible issue. It can be resolved with correction (eg. put in date of entering) or more details in the activities to explain eg. it as training day at the mine for supervisors and the training sessions were delivered on the topics listed etc</text>
  </threadedComment>
  <threadedComment ref="L13" dT="2021-06-09T13:54:39.08" personId="{9527C139-91E4-4532-87AC-E58E55DD4195}" id="{A43D90B6-96EC-4BD7-9300-10CA708E257D}">
    <text>*A means reached annual limit - that is 24 hrs for OCE is 40%maximum of 60 you can complete in one year</text>
  </threadedComment>
  <threadedComment ref="A16" dT="2021-06-06T08:32:23.70" personId="{9527C139-91E4-4532-87AC-E58E55DD4195}" id="{562403E5-A791-43E8-8247-816C5C658BC0}">
    <text>Obvious issue here with date conflicting with entry. Either remove date from activity if incorrect or correct date</text>
  </threadedComment>
  <threadedComment ref="B16" dT="2021-06-09T13:51:27.43" personId="{9527C139-91E4-4532-87AC-E58E55DD4195}" id="{A627F47C-33B5-40BD-AD3B-39EAB6745561}">
    <text>Remove date as incorrect - refer date of activity and comment</text>
  </threadedComment>
  <threadedComment ref="B26" dT="2021-07-07T02:49:47.98" personId="{9527C139-91E4-4532-87AC-E58E55DD4195}" id="{7A8D6DC7-BBB3-4FA4-BE12-64FB1D6285C1}">
    <text>This is a suggestion as you dont want an activity rejected in an audit where you have only satisfied the minimum and therefore you become non compliant. You can do a safety factor of whatever you choose eg. 5%</text>
  </threadedComment>
  <threadedComment ref="E28" dT="2021-07-07T02:51:50.58" personId="{9527C139-91E4-4532-87AC-E58E55DD4195}" id="{59EDC203-D0F7-48B1-9BBD-8C1C2CEF95FF}">
    <text>Safety factor 22 minus 3 hrs completed for WHS systems</text>
  </threadedComment>
  <threadedComment ref="H28" dT="2021-12-08T07:04:44.07" personId="{9527C139-91E4-4532-87AC-E58E55DD4195}" id="{0DDDF25E-DD94-4AFF-AE19-40E5224C26CE}">
    <text>3.2 hrs to achieve minimum of 20 hrs plus 10% safety factor (2 hrs) so 22 hrs in total.</text>
  </threadedComment>
  <threadedComment ref="J28" dT="2021-07-07T02:52:49.71" personId="{9527C139-91E4-4532-87AC-E58E55DD4195}" id="{2E39990D-BB21-4506-82D4-94082587040D}">
    <text>Its a maximum of 20 hrs for general WHS topics so dont need to get more of them. Could claim 7 more hours.</text>
  </threadedComment>
  <threadedComment ref="L28" dT="2021-12-08T07:02:39.21" personId="{9527C139-91E4-4532-87AC-E58E55DD4195}" id="{D4C0298B-76D1-481A-8C38-8E02636CC8C8}">
    <text>remaining hours to achieve to achieve minimum total hours of 60 + 10% safety factor (6 hrs)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01024-6CE8-4F5A-9B36-75A4C8A16E5C}">
  <dimension ref="A1:M45"/>
  <sheetViews>
    <sheetView tabSelected="1" topLeftCell="A19" zoomScale="115" zoomScaleNormal="115" workbookViewId="0">
      <selection activeCell="I4" sqref="I4:I6"/>
    </sheetView>
  </sheetViews>
  <sheetFormatPr defaultColWidth="8.81640625" defaultRowHeight="14.5" x14ac:dyDescent="0.35"/>
  <cols>
    <col min="1" max="1" width="12.54296875" style="85" customWidth="1"/>
    <col min="2" max="2" width="30.26953125" style="45" customWidth="1"/>
    <col min="3" max="3" width="13.26953125" style="45" customWidth="1"/>
    <col min="4" max="4" width="6.90625" style="45" customWidth="1"/>
    <col min="5" max="5" width="13.26953125" style="45" customWidth="1"/>
    <col min="6" max="6" width="6.26953125" style="45" customWidth="1"/>
    <col min="7" max="7" width="11.54296875" style="45" customWidth="1"/>
    <col min="8" max="8" width="10" style="45" customWidth="1"/>
    <col min="9" max="9" width="17.54296875" style="45" bestFit="1" customWidth="1"/>
    <col min="10" max="11" width="8.81640625" style="45" hidden="1" customWidth="1"/>
    <col min="12" max="12" width="1.36328125" style="45" hidden="1" customWidth="1"/>
    <col min="13" max="16384" width="8.81640625" style="45"/>
  </cols>
  <sheetData>
    <row r="1" spans="1:13" ht="20.5" customHeight="1" x14ac:dyDescent="0.35">
      <c r="A1" s="125" t="s">
        <v>167</v>
      </c>
      <c r="B1" s="126"/>
      <c r="C1" s="126"/>
      <c r="D1" s="126"/>
      <c r="E1" s="126"/>
      <c r="F1" s="126"/>
      <c r="G1" s="126"/>
      <c r="H1" s="126"/>
      <c r="I1" s="127"/>
    </row>
    <row r="2" spans="1:13" ht="26.5" customHeight="1" x14ac:dyDescent="0.35">
      <c r="A2" s="128" t="s">
        <v>144</v>
      </c>
      <c r="B2" s="129"/>
      <c r="C2" s="130" t="s">
        <v>165</v>
      </c>
      <c r="D2" s="131"/>
      <c r="E2" s="131"/>
      <c r="F2" s="131"/>
      <c r="G2" s="132"/>
      <c r="H2" s="138" t="s">
        <v>223</v>
      </c>
      <c r="I2" s="139"/>
      <c r="J2" s="139"/>
      <c r="K2" s="139"/>
      <c r="L2" s="140"/>
      <c r="M2" s="100"/>
    </row>
    <row r="3" spans="1:13" ht="30" customHeight="1" thickBot="1" x14ac:dyDescent="0.4">
      <c r="A3" s="133" t="s">
        <v>145</v>
      </c>
      <c r="B3" s="134"/>
      <c r="C3" s="135" t="s">
        <v>166</v>
      </c>
      <c r="D3" s="136"/>
      <c r="E3" s="136"/>
      <c r="F3" s="136"/>
      <c r="G3" s="137"/>
      <c r="H3" s="141"/>
      <c r="I3" s="142"/>
      <c r="J3" s="142"/>
      <c r="K3" s="142"/>
      <c r="L3" s="143"/>
      <c r="M3" s="100"/>
    </row>
    <row r="4" spans="1:13" ht="14.5" customHeight="1" thickBot="1" x14ac:dyDescent="0.4">
      <c r="A4" s="109" t="s">
        <v>146</v>
      </c>
      <c r="B4" s="112" t="s">
        <v>147</v>
      </c>
      <c r="C4" s="115" t="s">
        <v>169</v>
      </c>
      <c r="D4" s="116"/>
      <c r="E4" s="116"/>
      <c r="F4" s="116"/>
      <c r="G4" s="116"/>
      <c r="H4" s="123" t="s">
        <v>149</v>
      </c>
      <c r="I4" s="117" t="s">
        <v>148</v>
      </c>
    </row>
    <row r="5" spans="1:13" ht="29" customHeight="1" x14ac:dyDescent="0.35">
      <c r="A5" s="110"/>
      <c r="B5" s="113"/>
      <c r="C5" s="120" t="s">
        <v>170</v>
      </c>
      <c r="D5" s="121"/>
      <c r="E5" s="122" t="s">
        <v>171</v>
      </c>
      <c r="F5" s="121"/>
      <c r="G5" s="49" t="s">
        <v>233</v>
      </c>
      <c r="H5" s="113"/>
      <c r="I5" s="118"/>
    </row>
    <row r="6" spans="1:13" ht="15.75" customHeight="1" thickBot="1" x14ac:dyDescent="0.4">
      <c r="A6" s="111"/>
      <c r="B6" s="114"/>
      <c r="C6" s="89" t="s">
        <v>150</v>
      </c>
      <c r="D6" s="50" t="s">
        <v>151</v>
      </c>
      <c r="E6" s="50" t="s">
        <v>152</v>
      </c>
      <c r="F6" s="50" t="s">
        <v>151</v>
      </c>
      <c r="G6" s="51" t="s">
        <v>151</v>
      </c>
      <c r="H6" s="124"/>
      <c r="I6" s="119"/>
    </row>
    <row r="7" spans="1:13" ht="54" customHeight="1" x14ac:dyDescent="0.35">
      <c r="A7" s="52" t="s">
        <v>153</v>
      </c>
      <c r="B7" s="53" t="s">
        <v>161</v>
      </c>
      <c r="C7" s="90" t="s">
        <v>154</v>
      </c>
      <c r="D7" s="54"/>
      <c r="E7" s="54"/>
      <c r="F7" s="54"/>
      <c r="G7" s="55">
        <v>14</v>
      </c>
      <c r="H7" s="56">
        <v>2</v>
      </c>
      <c r="I7" s="57">
        <v>14</v>
      </c>
    </row>
    <row r="8" spans="1:13" ht="43.9" customHeight="1" x14ac:dyDescent="0.35">
      <c r="A8" s="52"/>
      <c r="B8" s="53"/>
      <c r="C8" s="91" t="s">
        <v>154</v>
      </c>
      <c r="D8" s="53"/>
      <c r="E8" s="53"/>
      <c r="F8" s="53"/>
      <c r="G8" s="58"/>
      <c r="H8" s="59"/>
      <c r="I8" s="60"/>
    </row>
    <row r="9" spans="1:13" ht="43.9" customHeight="1" thickBot="1" x14ac:dyDescent="0.4">
      <c r="A9" s="61"/>
      <c r="B9" s="62"/>
      <c r="C9" s="92" t="s">
        <v>154</v>
      </c>
      <c r="D9" s="62"/>
      <c r="E9" s="62"/>
      <c r="F9" s="62"/>
      <c r="G9" s="63"/>
      <c r="H9" s="64"/>
      <c r="I9" s="65"/>
    </row>
    <row r="10" spans="1:13" ht="43.9" customHeight="1" x14ac:dyDescent="0.35">
      <c r="A10" s="66" t="s">
        <v>84</v>
      </c>
      <c r="B10" s="67" t="s">
        <v>155</v>
      </c>
      <c r="C10" s="93" t="s">
        <v>154</v>
      </c>
      <c r="D10" s="67">
        <f>SUM(D7:D9)</f>
        <v>0</v>
      </c>
      <c r="E10" s="67"/>
      <c r="F10" s="67">
        <f>SUM(F7:F9)</f>
        <v>0</v>
      </c>
      <c r="G10" s="68">
        <f>SUM(G7:G9)</f>
        <v>14</v>
      </c>
      <c r="H10" s="69"/>
      <c r="I10" s="70">
        <f>SUM(I7:I9)</f>
        <v>14</v>
      </c>
    </row>
    <row r="11" spans="1:13" ht="43.9" customHeight="1" x14ac:dyDescent="0.35">
      <c r="A11" s="52"/>
      <c r="B11" s="53"/>
      <c r="C11" s="91" t="s">
        <v>154</v>
      </c>
      <c r="D11" s="53"/>
      <c r="E11" s="53"/>
      <c r="F11" s="53"/>
      <c r="G11" s="58"/>
      <c r="H11" s="59"/>
      <c r="I11" s="71"/>
    </row>
    <row r="12" spans="1:13" ht="43.9" customHeight="1" x14ac:dyDescent="0.35">
      <c r="A12" s="52"/>
      <c r="B12" s="53"/>
      <c r="C12" s="91" t="s">
        <v>154</v>
      </c>
      <c r="D12" s="53"/>
      <c r="E12" s="53"/>
      <c r="F12" s="53"/>
      <c r="G12" s="58"/>
      <c r="H12" s="59"/>
      <c r="I12" s="71"/>
    </row>
    <row r="13" spans="1:13" ht="43.9" customHeight="1" thickBot="1" x14ac:dyDescent="0.4">
      <c r="A13" s="72"/>
      <c r="B13" s="73"/>
      <c r="C13" s="94"/>
      <c r="D13" s="73"/>
      <c r="E13" s="73"/>
      <c r="F13" s="73"/>
      <c r="G13" s="74"/>
      <c r="H13" s="75"/>
      <c r="I13" s="76"/>
    </row>
    <row r="14" spans="1:13" ht="43.9" customHeight="1" x14ac:dyDescent="0.35">
      <c r="A14" s="66" t="s">
        <v>42</v>
      </c>
      <c r="B14" s="67" t="s">
        <v>156</v>
      </c>
      <c r="C14" s="93" t="s">
        <v>154</v>
      </c>
      <c r="D14" s="67">
        <f>SUM(D11:D13)</f>
        <v>0</v>
      </c>
      <c r="E14" s="67"/>
      <c r="F14" s="67">
        <f>SUM(F11:F13)</f>
        <v>0</v>
      </c>
      <c r="G14" s="68">
        <f>SUM(G11:G13)</f>
        <v>0</v>
      </c>
      <c r="H14" s="69"/>
      <c r="I14" s="70">
        <f>SUM(I11:I13)</f>
        <v>0</v>
      </c>
    </row>
    <row r="15" spans="1:13" ht="43.9" customHeight="1" x14ac:dyDescent="0.35">
      <c r="A15" s="77"/>
      <c r="B15" s="48"/>
      <c r="C15" s="95"/>
      <c r="D15" s="48"/>
      <c r="E15" s="48"/>
      <c r="F15" s="48"/>
      <c r="G15" s="78"/>
      <c r="H15" s="79"/>
      <c r="I15" s="80"/>
    </row>
    <row r="16" spans="1:13" ht="43.9" customHeight="1" x14ac:dyDescent="0.35">
      <c r="A16" s="52"/>
      <c r="B16" s="53"/>
      <c r="C16" s="91" t="s">
        <v>154</v>
      </c>
      <c r="D16" s="53"/>
      <c r="E16" s="53"/>
      <c r="F16" s="53"/>
      <c r="G16" s="58"/>
      <c r="H16" s="59"/>
      <c r="I16" s="71"/>
    </row>
    <row r="17" spans="1:12" ht="43.9" customHeight="1" thickBot="1" x14ac:dyDescent="0.4">
      <c r="A17" s="61"/>
      <c r="B17" s="62"/>
      <c r="C17" s="92" t="s">
        <v>154</v>
      </c>
      <c r="D17" s="62"/>
      <c r="E17" s="62"/>
      <c r="F17" s="62"/>
      <c r="G17" s="63"/>
      <c r="H17" s="64"/>
      <c r="I17" s="65"/>
    </row>
    <row r="18" spans="1:12" ht="43.9" customHeight="1" x14ac:dyDescent="0.35">
      <c r="A18" s="66" t="s">
        <v>44</v>
      </c>
      <c r="B18" s="67" t="s">
        <v>156</v>
      </c>
      <c r="C18" s="93" t="s">
        <v>154</v>
      </c>
      <c r="D18" s="67">
        <f>SUM(D14:D17)</f>
        <v>0</v>
      </c>
      <c r="E18" s="67"/>
      <c r="F18" s="67">
        <f>SUM(F14:F17)</f>
        <v>0</v>
      </c>
      <c r="G18" s="68">
        <f>SUM(G14:G17)</f>
        <v>0</v>
      </c>
      <c r="H18" s="69"/>
      <c r="I18" s="70">
        <f>SUM(I15:I17)</f>
        <v>0</v>
      </c>
    </row>
    <row r="19" spans="1:12" ht="43.9" customHeight="1" x14ac:dyDescent="0.35">
      <c r="A19" s="52"/>
      <c r="B19" s="53"/>
      <c r="C19" s="91" t="s">
        <v>154</v>
      </c>
      <c r="D19" s="53"/>
      <c r="E19" s="53"/>
      <c r="F19" s="53"/>
      <c r="G19" s="58"/>
      <c r="H19" s="59"/>
      <c r="I19" s="71"/>
    </row>
    <row r="20" spans="1:12" ht="43.9" customHeight="1" x14ac:dyDescent="0.35">
      <c r="A20" s="52"/>
      <c r="B20" s="53"/>
      <c r="C20" s="91"/>
      <c r="D20" s="53"/>
      <c r="E20" s="53"/>
      <c r="F20" s="53"/>
      <c r="G20" s="58"/>
      <c r="H20" s="59"/>
      <c r="I20" s="71"/>
    </row>
    <row r="21" spans="1:12" ht="43.9" customHeight="1" thickBot="1" x14ac:dyDescent="0.4">
      <c r="A21" s="61"/>
      <c r="B21" s="62"/>
      <c r="C21" s="92" t="s">
        <v>154</v>
      </c>
      <c r="D21" s="62"/>
      <c r="E21" s="62"/>
      <c r="F21" s="62"/>
      <c r="G21" s="63"/>
      <c r="H21" s="64"/>
      <c r="I21" s="65"/>
    </row>
    <row r="22" spans="1:12" ht="43.9" customHeight="1" x14ac:dyDescent="0.35">
      <c r="A22" s="66" t="s">
        <v>111</v>
      </c>
      <c r="B22" s="67" t="s">
        <v>156</v>
      </c>
      <c r="C22" s="93" t="s">
        <v>154</v>
      </c>
      <c r="D22" s="67">
        <f>SUM(D18:D21)</f>
        <v>0</v>
      </c>
      <c r="E22" s="67"/>
      <c r="F22" s="67">
        <f>SUM(F18:F21)</f>
        <v>0</v>
      </c>
      <c r="G22" s="68">
        <f>SUM(G18:G21)</f>
        <v>0</v>
      </c>
      <c r="H22" s="69"/>
      <c r="I22" s="70">
        <f>SUM(I19:I21)</f>
        <v>0</v>
      </c>
    </row>
    <row r="23" spans="1:12" ht="43.9" customHeight="1" x14ac:dyDescent="0.35">
      <c r="A23" s="77"/>
      <c r="B23" s="48"/>
      <c r="C23" s="95"/>
      <c r="D23" s="48"/>
      <c r="E23" s="48"/>
      <c r="F23" s="48"/>
      <c r="G23" s="78"/>
      <c r="H23" s="79"/>
      <c r="I23" s="80"/>
    </row>
    <row r="24" spans="1:12" ht="43.9" customHeight="1" x14ac:dyDescent="0.35">
      <c r="A24" s="77"/>
      <c r="B24" s="48"/>
      <c r="C24" s="95"/>
      <c r="D24" s="48"/>
      <c r="E24" s="48"/>
      <c r="F24" s="48"/>
      <c r="G24" s="78"/>
      <c r="H24" s="79"/>
      <c r="I24" s="80"/>
    </row>
    <row r="25" spans="1:12" ht="43.9" customHeight="1" thickBot="1" x14ac:dyDescent="0.4">
      <c r="A25" s="72"/>
      <c r="B25" s="73"/>
      <c r="C25" s="94"/>
      <c r="D25" s="73"/>
      <c r="E25" s="73"/>
      <c r="F25" s="73"/>
      <c r="G25" s="74"/>
      <c r="H25" s="75"/>
      <c r="I25" s="76"/>
    </row>
    <row r="26" spans="1:12" ht="43.9" customHeight="1" x14ac:dyDescent="0.35">
      <c r="A26" s="66" t="s">
        <v>112</v>
      </c>
      <c r="B26" s="67" t="s">
        <v>156</v>
      </c>
      <c r="C26" s="93" t="s">
        <v>154</v>
      </c>
      <c r="D26" s="67">
        <f>SUM(D22:D25)</f>
        <v>0</v>
      </c>
      <c r="E26" s="67"/>
      <c r="F26" s="67">
        <f>SUM(F22:F25)</f>
        <v>0</v>
      </c>
      <c r="G26" s="68">
        <f>SUM(G22:G25)</f>
        <v>0</v>
      </c>
      <c r="H26" s="69"/>
      <c r="I26" s="70">
        <f>SUM(I22:I25)</f>
        <v>0</v>
      </c>
    </row>
    <row r="27" spans="1:12" ht="43.9" customHeight="1" x14ac:dyDescent="0.35">
      <c r="A27" s="81" t="s">
        <v>168</v>
      </c>
      <c r="B27" s="82" t="s">
        <v>157</v>
      </c>
      <c r="C27" s="96" t="s">
        <v>154</v>
      </c>
      <c r="D27" s="82">
        <f>D26+D22+D18+D14+D10</f>
        <v>0</v>
      </c>
      <c r="E27" s="82"/>
      <c r="F27" s="82">
        <f>F26+F22+F18+F14+F10</f>
        <v>0</v>
      </c>
      <c r="G27" s="82">
        <f>G26+G22+G18+G14+G10</f>
        <v>14</v>
      </c>
      <c r="H27" s="83"/>
      <c r="I27" s="84">
        <f>I26+I22+I18+I14+I10</f>
        <v>14</v>
      </c>
    </row>
    <row r="28" spans="1:12" x14ac:dyDescent="0.35">
      <c r="C28" s="97"/>
    </row>
    <row r="29" spans="1:12" ht="29" x14ac:dyDescent="0.35">
      <c r="A29" s="2"/>
      <c r="B29" s="86" t="s">
        <v>158</v>
      </c>
      <c r="C29" s="97"/>
      <c r="D29" s="44">
        <f>D27</f>
        <v>0</v>
      </c>
      <c r="E29" s="44"/>
      <c r="F29" s="44">
        <f>F27</f>
        <v>0</v>
      </c>
      <c r="G29" s="44">
        <f>G27</f>
        <v>14</v>
      </c>
      <c r="H29" s="44">
        <f t="shared" ref="H29:I29" si="0">H27</f>
        <v>0</v>
      </c>
      <c r="I29" s="44">
        <f t="shared" si="0"/>
        <v>14</v>
      </c>
      <c r="L29" s="1"/>
    </row>
    <row r="30" spans="1:12" x14ac:dyDescent="0.35">
      <c r="A30" s="2"/>
      <c r="B30" s="86"/>
      <c r="C30" s="98"/>
      <c r="D30" s="86"/>
      <c r="E30" s="86"/>
      <c r="F30" s="86"/>
      <c r="G30" s="86"/>
      <c r="H30" s="86"/>
      <c r="I30" s="86"/>
      <c r="J30" s="86"/>
      <c r="K30" s="86"/>
      <c r="L30" s="1"/>
    </row>
    <row r="31" spans="1:12" ht="45.5" customHeight="1" x14ac:dyDescent="0.35">
      <c r="A31" s="2"/>
      <c r="B31" s="86" t="s">
        <v>218</v>
      </c>
      <c r="C31" s="97"/>
      <c r="D31" s="44">
        <v>20</v>
      </c>
      <c r="E31" s="44"/>
      <c r="F31" s="44">
        <v>20</v>
      </c>
      <c r="G31" s="44">
        <v>20</v>
      </c>
      <c r="H31" s="44"/>
      <c r="I31" s="45">
        <v>60</v>
      </c>
      <c r="J31" s="44"/>
      <c r="K31" s="44"/>
      <c r="L31" s="12"/>
    </row>
    <row r="32" spans="1:12" x14ac:dyDescent="0.35">
      <c r="A32" s="2"/>
      <c r="B32" s="86"/>
      <c r="C32" s="98"/>
      <c r="D32" s="86"/>
      <c r="E32" s="86"/>
      <c r="F32" s="86"/>
      <c r="G32" s="86"/>
      <c r="H32" s="86"/>
      <c r="I32" s="86"/>
      <c r="J32" s="86"/>
      <c r="K32" s="86"/>
      <c r="L32" s="1"/>
    </row>
    <row r="33" spans="1:12" ht="29" x14ac:dyDescent="0.35">
      <c r="A33" s="2"/>
      <c r="B33" s="86" t="s">
        <v>116</v>
      </c>
      <c r="C33" s="98"/>
      <c r="D33" s="44">
        <f>D31-D29</f>
        <v>20</v>
      </c>
      <c r="E33" s="44">
        <f t="shared" ref="E33:I33" si="1">E31-E29</f>
        <v>0</v>
      </c>
      <c r="F33" s="44">
        <f t="shared" si="1"/>
        <v>20</v>
      </c>
      <c r="G33" s="44">
        <f t="shared" si="1"/>
        <v>6</v>
      </c>
      <c r="H33" s="44">
        <f t="shared" si="1"/>
        <v>0</v>
      </c>
      <c r="I33" s="44">
        <f t="shared" si="1"/>
        <v>46</v>
      </c>
      <c r="J33" s="44"/>
      <c r="K33" s="44"/>
      <c r="L33" s="12"/>
    </row>
    <row r="34" spans="1:12" s="106" customFormat="1" x14ac:dyDescent="0.35">
      <c r="A34" s="102"/>
      <c r="B34" s="103"/>
      <c r="C34" s="104"/>
      <c r="D34" s="103"/>
      <c r="E34" s="103"/>
      <c r="F34" s="103"/>
      <c r="G34" s="103"/>
      <c r="H34" s="103"/>
      <c r="I34" s="103"/>
      <c r="J34" s="103"/>
      <c r="K34" s="103"/>
      <c r="L34" s="105"/>
    </row>
    <row r="35" spans="1:12" x14ac:dyDescent="0.35">
      <c r="A35" s="2"/>
      <c r="B35" s="86" t="s">
        <v>109</v>
      </c>
      <c r="C35" s="98"/>
      <c r="D35" s="86"/>
      <c r="E35" s="86"/>
      <c r="F35" s="86"/>
      <c r="G35" s="86"/>
      <c r="H35" s="86"/>
      <c r="I35" s="86"/>
      <c r="J35" s="86"/>
      <c r="K35" s="86"/>
      <c r="L35" s="1"/>
    </row>
    <row r="36" spans="1:12" x14ac:dyDescent="0.35">
      <c r="A36" s="2"/>
      <c r="B36" s="86"/>
      <c r="C36" s="98"/>
      <c r="D36" s="86"/>
      <c r="E36" s="86"/>
      <c r="F36" s="86"/>
      <c r="G36" s="86"/>
      <c r="H36" s="86"/>
      <c r="I36" s="86"/>
      <c r="J36" s="86"/>
      <c r="K36" s="86"/>
      <c r="L36" s="1"/>
    </row>
    <row r="37" spans="1:12" ht="43.5" x14ac:dyDescent="0.35">
      <c r="A37" s="2"/>
      <c r="B37" s="6" t="s">
        <v>172</v>
      </c>
      <c r="C37" s="99"/>
      <c r="D37" s="101" t="s">
        <v>84</v>
      </c>
      <c r="E37" s="101" t="s">
        <v>42</v>
      </c>
      <c r="F37" s="101" t="s">
        <v>44</v>
      </c>
      <c r="G37" s="101" t="s">
        <v>111</v>
      </c>
      <c r="H37" s="101" t="s">
        <v>112</v>
      </c>
      <c r="I37" s="101" t="s">
        <v>113</v>
      </c>
      <c r="K37" s="6" t="s">
        <v>113</v>
      </c>
      <c r="L37" s="1"/>
    </row>
    <row r="38" spans="1:12" x14ac:dyDescent="0.35">
      <c r="A38" s="2"/>
      <c r="B38" s="87" t="s">
        <v>173</v>
      </c>
      <c r="C38" s="98"/>
      <c r="D38" s="107"/>
      <c r="E38" s="107"/>
      <c r="F38" s="107"/>
      <c r="G38" s="107"/>
      <c r="H38" s="107"/>
      <c r="I38" s="107"/>
      <c r="K38" s="86"/>
      <c r="L38" s="1"/>
    </row>
    <row r="39" spans="1:12" x14ac:dyDescent="0.35">
      <c r="A39" s="2"/>
      <c r="B39" s="86" t="s">
        <v>175</v>
      </c>
      <c r="C39" s="98"/>
      <c r="D39" s="107">
        <v>0</v>
      </c>
      <c r="E39" s="107">
        <v>0</v>
      </c>
      <c r="F39" s="107">
        <v>0</v>
      </c>
      <c r="G39" s="107">
        <v>0</v>
      </c>
      <c r="H39" s="107">
        <v>0</v>
      </c>
      <c r="I39" s="107">
        <f>SUM(D39:H39)</f>
        <v>0</v>
      </c>
      <c r="K39" s="44">
        <f>SUM(H39:J39)</f>
        <v>0</v>
      </c>
      <c r="L39" s="1"/>
    </row>
    <row r="40" spans="1:12" ht="29" x14ac:dyDescent="0.35">
      <c r="A40" s="2"/>
      <c r="B40" s="108" t="s">
        <v>176</v>
      </c>
      <c r="C40" s="98"/>
      <c r="D40" s="107">
        <v>0</v>
      </c>
      <c r="E40" s="107">
        <v>0</v>
      </c>
      <c r="F40" s="107">
        <v>0</v>
      </c>
      <c r="G40" s="107">
        <v>0</v>
      </c>
      <c r="H40" s="107">
        <v>0</v>
      </c>
      <c r="I40" s="107">
        <f>SUM(D40:H40)</f>
        <v>0</v>
      </c>
      <c r="K40" s="1"/>
      <c r="L40" s="1"/>
    </row>
    <row r="41" spans="1:12" x14ac:dyDescent="0.35">
      <c r="A41" s="2"/>
      <c r="B41" s="86"/>
      <c r="C41" s="98"/>
      <c r="D41" s="107"/>
      <c r="E41" s="107"/>
      <c r="F41" s="107"/>
      <c r="G41" s="107"/>
      <c r="H41" s="107"/>
      <c r="I41" s="107"/>
      <c r="K41" s="1"/>
      <c r="L41" s="1"/>
    </row>
    <row r="42" spans="1:12" x14ac:dyDescent="0.35">
      <c r="A42" s="2"/>
      <c r="B42" s="6"/>
      <c r="C42" s="99"/>
      <c r="D42" s="101"/>
      <c r="E42" s="101"/>
      <c r="F42" s="101"/>
      <c r="G42" s="101"/>
      <c r="H42" s="101"/>
      <c r="I42" s="101"/>
    </row>
    <row r="43" spans="1:12" x14ac:dyDescent="0.35">
      <c r="A43" s="2"/>
      <c r="B43" s="87" t="s">
        <v>110</v>
      </c>
      <c r="C43" s="98"/>
      <c r="D43" s="107"/>
      <c r="E43" s="107"/>
      <c r="F43" s="107"/>
      <c r="G43" s="107"/>
      <c r="H43" s="107"/>
      <c r="I43" s="107"/>
    </row>
    <row r="44" spans="1:12" x14ac:dyDescent="0.35">
      <c r="A44" s="2"/>
      <c r="B44" s="86" t="s">
        <v>159</v>
      </c>
      <c r="C44" s="98"/>
      <c r="D44" s="107">
        <v>0</v>
      </c>
      <c r="E44" s="107">
        <v>0</v>
      </c>
      <c r="F44" s="107">
        <v>0</v>
      </c>
      <c r="G44" s="107">
        <v>0</v>
      </c>
      <c r="H44" s="107">
        <v>0</v>
      </c>
      <c r="I44" s="107">
        <f>SUM(D44:H44)</f>
        <v>0</v>
      </c>
    </row>
    <row r="45" spans="1:12" x14ac:dyDescent="0.35">
      <c r="A45" s="2"/>
      <c r="B45" s="86" t="s">
        <v>174</v>
      </c>
      <c r="C45" s="98"/>
      <c r="D45" s="107">
        <v>0</v>
      </c>
      <c r="E45" s="107">
        <v>0</v>
      </c>
      <c r="F45" s="107">
        <v>0</v>
      </c>
      <c r="G45" s="107">
        <v>0</v>
      </c>
      <c r="H45" s="107">
        <v>0</v>
      </c>
      <c r="I45" s="107">
        <f>SUM(D45:H45)</f>
        <v>0</v>
      </c>
    </row>
  </sheetData>
  <mergeCells count="13">
    <mergeCell ref="A1:I1"/>
    <mergeCell ref="A2:B2"/>
    <mergeCell ref="C2:G2"/>
    <mergeCell ref="A3:B3"/>
    <mergeCell ref="C3:G3"/>
    <mergeCell ref="H2:L3"/>
    <mergeCell ref="A4:A6"/>
    <mergeCell ref="B4:B6"/>
    <mergeCell ref="C4:G4"/>
    <mergeCell ref="I4:I6"/>
    <mergeCell ref="C5:D5"/>
    <mergeCell ref="E5:F5"/>
    <mergeCell ref="H4:H6"/>
  </mergeCells>
  <phoneticPr fontId="24" type="noConversion"/>
  <dataValidations count="3">
    <dataValidation type="list" allowBlank="1" showInputMessage="1" showErrorMessage="1" sqref="C7" xr:uid="{2E49398F-DC61-4E1D-A8D7-FB8E573EAC25}">
      <formula1>"SMS, PHs, PCPs, SCMs"</formula1>
    </dataValidation>
    <dataValidation type="list" allowBlank="1" showInputMessage="1" showErrorMessage="1" sqref="C8:C27" xr:uid="{D3ED948D-3DDF-47C1-9A0D-2F2A79F4B6CB}">
      <formula1>"SCMs, PHs, PCPs, SCMs"</formula1>
    </dataValidation>
    <dataValidation type="list" allowBlank="1" showInputMessage="1" showErrorMessage="1" sqref="E7:E27" xr:uid="{7D623596-794F-4B27-A5AA-BCF1BDC112FD}">
      <formula1>"Legislation, Emergency Mgt, Leadership &amp; Mgt"</formula1>
    </dataValidation>
  </dataValidations>
  <pageMargins left="0.7" right="0.7" top="0.75" bottom="0.75" header="0.3" footer="0.3"/>
  <pageSetup paperSize="9"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84865-4FB3-4FD1-B6A2-9D6E7BD52F65}">
  <dimension ref="A1:D32"/>
  <sheetViews>
    <sheetView zoomScale="70" zoomScaleNormal="70" workbookViewId="0">
      <pane ySplit="1" topLeftCell="A15" activePane="bottomLeft" state="frozen"/>
      <selection pane="bottomLeft" activeCell="B34" sqref="B34"/>
    </sheetView>
  </sheetViews>
  <sheetFormatPr defaultColWidth="8.81640625" defaultRowHeight="14.5" x14ac:dyDescent="0.35"/>
  <cols>
    <col min="1" max="1" width="7.7265625" style="23" customWidth="1"/>
    <col min="2" max="2" width="74.453125" style="20" customWidth="1"/>
    <col min="3" max="3" width="98.453125" style="20" customWidth="1"/>
    <col min="4" max="4" width="133.54296875" style="20" bestFit="1" customWidth="1"/>
    <col min="5" max="16384" width="8.81640625" style="17"/>
  </cols>
  <sheetData>
    <row r="1" spans="1:4" ht="29" x14ac:dyDescent="0.35">
      <c r="A1" s="14" t="s">
        <v>16</v>
      </c>
      <c r="B1" s="15"/>
      <c r="C1" s="16" t="s">
        <v>177</v>
      </c>
      <c r="D1" s="88" t="s">
        <v>125</v>
      </c>
    </row>
    <row r="2" spans="1:4" x14ac:dyDescent="0.35">
      <c r="B2" s="21" t="s">
        <v>17</v>
      </c>
      <c r="C2" s="15"/>
    </row>
    <row r="3" spans="1:4" x14ac:dyDescent="0.35">
      <c r="A3" s="21" t="s">
        <v>18</v>
      </c>
      <c r="B3" s="18" t="s">
        <v>19</v>
      </c>
      <c r="C3" s="18" t="s">
        <v>182</v>
      </c>
    </row>
    <row r="4" spans="1:4" ht="29" x14ac:dyDescent="0.35">
      <c r="A4" s="21"/>
      <c r="B4" s="18" t="s">
        <v>181</v>
      </c>
      <c r="C4" s="15" t="s">
        <v>38</v>
      </c>
    </row>
    <row r="5" spans="1:4" ht="32.5" customHeight="1" x14ac:dyDescent="0.35">
      <c r="A5" s="22">
        <v>1</v>
      </c>
      <c r="B5" s="15" t="s">
        <v>20</v>
      </c>
      <c r="C5" s="15" t="s">
        <v>178</v>
      </c>
      <c r="D5" s="20" t="s">
        <v>126</v>
      </c>
    </row>
    <row r="6" spans="1:4" x14ac:dyDescent="0.35">
      <c r="A6" s="22">
        <v>2</v>
      </c>
      <c r="B6" s="15" t="s">
        <v>183</v>
      </c>
      <c r="C6" s="15" t="s">
        <v>179</v>
      </c>
      <c r="D6" s="20" t="s">
        <v>127</v>
      </c>
    </row>
    <row r="7" spans="1:4" ht="21.65" customHeight="1" x14ac:dyDescent="0.35">
      <c r="A7" s="22">
        <v>3</v>
      </c>
      <c r="B7" s="15" t="s">
        <v>184</v>
      </c>
      <c r="C7" s="15" t="s">
        <v>180</v>
      </c>
      <c r="D7" s="20" t="s">
        <v>128</v>
      </c>
    </row>
    <row r="8" spans="1:4" ht="27" customHeight="1" x14ac:dyDescent="0.35">
      <c r="A8" s="22">
        <v>4</v>
      </c>
      <c r="B8" s="15" t="s">
        <v>185</v>
      </c>
      <c r="C8" s="15" t="s">
        <v>21</v>
      </c>
      <c r="D8" s="20" t="s">
        <v>129</v>
      </c>
    </row>
    <row r="9" spans="1:4" ht="20.5" customHeight="1" x14ac:dyDescent="0.35">
      <c r="A9" s="22">
        <v>5</v>
      </c>
      <c r="B9" s="15" t="s">
        <v>186</v>
      </c>
      <c r="C9" s="19" t="s">
        <v>187</v>
      </c>
      <c r="D9" s="20" t="s">
        <v>130</v>
      </c>
    </row>
    <row r="10" spans="1:4" ht="26.5" customHeight="1" x14ac:dyDescent="0.35">
      <c r="A10" s="22">
        <v>6</v>
      </c>
      <c r="B10" s="15" t="s">
        <v>22</v>
      </c>
      <c r="C10" s="19" t="s">
        <v>187</v>
      </c>
      <c r="D10" s="20" t="s">
        <v>130</v>
      </c>
    </row>
    <row r="11" spans="1:4" x14ac:dyDescent="0.35">
      <c r="A11" s="22"/>
      <c r="B11" s="15"/>
    </row>
    <row r="12" spans="1:4" x14ac:dyDescent="0.35">
      <c r="B12" s="21" t="s">
        <v>23</v>
      </c>
      <c r="C12" s="15"/>
    </row>
    <row r="13" spans="1:4" x14ac:dyDescent="0.35">
      <c r="A13" s="21" t="s">
        <v>18</v>
      </c>
      <c r="B13" s="18" t="s">
        <v>19</v>
      </c>
      <c r="C13" s="18" t="s">
        <v>24</v>
      </c>
    </row>
    <row r="14" spans="1:4" ht="23.5" customHeight="1" x14ac:dyDescent="0.35">
      <c r="A14" s="22">
        <v>1</v>
      </c>
      <c r="B14" s="15" t="s">
        <v>25</v>
      </c>
      <c r="C14" s="15" t="s">
        <v>132</v>
      </c>
      <c r="D14" s="20" t="s">
        <v>131</v>
      </c>
    </row>
    <row r="15" spans="1:4" ht="35.5" customHeight="1" x14ac:dyDescent="0.35">
      <c r="A15" s="22">
        <v>2</v>
      </c>
      <c r="B15" s="15" t="s">
        <v>26</v>
      </c>
      <c r="C15" s="19" t="s">
        <v>188</v>
      </c>
      <c r="D15" s="20" t="s">
        <v>131</v>
      </c>
    </row>
    <row r="16" spans="1:4" ht="36.5" customHeight="1" x14ac:dyDescent="0.35">
      <c r="A16" s="22">
        <v>3</v>
      </c>
      <c r="B16" s="15" t="s">
        <v>27</v>
      </c>
      <c r="C16" s="19" t="s">
        <v>187</v>
      </c>
      <c r="D16" s="20" t="s">
        <v>133</v>
      </c>
    </row>
    <row r="17" spans="1:4" ht="18" customHeight="1" x14ac:dyDescent="0.35">
      <c r="A17" s="22">
        <v>4</v>
      </c>
      <c r="B17" s="15" t="s">
        <v>28</v>
      </c>
      <c r="C17" s="19" t="s">
        <v>187</v>
      </c>
      <c r="D17" s="20" t="s">
        <v>134</v>
      </c>
    </row>
    <row r="18" spans="1:4" ht="32.5" customHeight="1" x14ac:dyDescent="0.35">
      <c r="A18" s="22">
        <v>5</v>
      </c>
      <c r="B18" s="15" t="s">
        <v>29</v>
      </c>
      <c r="C18" s="19" t="s">
        <v>187</v>
      </c>
      <c r="D18" s="20" t="s">
        <v>135</v>
      </c>
    </row>
    <row r="19" spans="1:4" ht="22.75" customHeight="1" x14ac:dyDescent="0.35">
      <c r="A19" s="22">
        <v>6</v>
      </c>
      <c r="B19" s="15" t="s">
        <v>30</v>
      </c>
      <c r="C19" s="19" t="s">
        <v>187</v>
      </c>
      <c r="D19" s="20" t="s">
        <v>136</v>
      </c>
    </row>
    <row r="20" spans="1:4" ht="22.4" customHeight="1" x14ac:dyDescent="0.35">
      <c r="A20" s="22">
        <v>7</v>
      </c>
      <c r="B20" s="15" t="s">
        <v>31</v>
      </c>
      <c r="C20" s="19" t="s">
        <v>187</v>
      </c>
      <c r="D20" s="20" t="s">
        <v>134</v>
      </c>
    </row>
    <row r="21" spans="1:4" ht="29" x14ac:dyDescent="0.35">
      <c r="A21" s="22">
        <v>8</v>
      </c>
      <c r="B21" s="15" t="s">
        <v>32</v>
      </c>
      <c r="C21" s="19" t="s">
        <v>189</v>
      </c>
      <c r="D21" s="20" t="s">
        <v>137</v>
      </c>
    </row>
    <row r="22" spans="1:4" ht="29" x14ac:dyDescent="0.35">
      <c r="A22" s="22">
        <v>9</v>
      </c>
      <c r="B22" s="15" t="s">
        <v>33</v>
      </c>
      <c r="C22" s="19" t="s">
        <v>187</v>
      </c>
      <c r="D22" s="20" t="s">
        <v>138</v>
      </c>
    </row>
    <row r="23" spans="1:4" ht="29" x14ac:dyDescent="0.35">
      <c r="A23" s="22">
        <v>10</v>
      </c>
      <c r="B23" s="15" t="s">
        <v>34</v>
      </c>
      <c r="C23" s="19" t="s">
        <v>187</v>
      </c>
      <c r="D23" s="20" t="s">
        <v>139</v>
      </c>
    </row>
    <row r="24" spans="1:4" ht="22.75" customHeight="1" x14ac:dyDescent="0.35">
      <c r="A24" s="22">
        <v>11</v>
      </c>
      <c r="B24" s="15" t="s">
        <v>35</v>
      </c>
      <c r="C24" s="15" t="s">
        <v>36</v>
      </c>
      <c r="D24" s="20" t="s">
        <v>140</v>
      </c>
    </row>
    <row r="25" spans="1:4" ht="22.4" customHeight="1" x14ac:dyDescent="0.35">
      <c r="A25" s="22">
        <v>12</v>
      </c>
      <c r="B25" s="15" t="s">
        <v>37</v>
      </c>
      <c r="C25" s="19" t="s">
        <v>187</v>
      </c>
      <c r="D25" s="20" t="s">
        <v>141</v>
      </c>
    </row>
    <row r="26" spans="1:4" ht="21" customHeight="1" x14ac:dyDescent="0.35">
      <c r="A26" s="22">
        <v>13</v>
      </c>
      <c r="B26" s="15" t="s">
        <v>190</v>
      </c>
      <c r="C26" s="19" t="s">
        <v>187</v>
      </c>
      <c r="D26" s="20" t="s">
        <v>142</v>
      </c>
    </row>
    <row r="27" spans="1:4" ht="44" customHeight="1" x14ac:dyDescent="0.35">
      <c r="A27" s="22">
        <v>14</v>
      </c>
      <c r="B27" s="15" t="s">
        <v>191</v>
      </c>
      <c r="C27" s="19" t="s">
        <v>187</v>
      </c>
      <c r="D27" s="20" t="s">
        <v>143</v>
      </c>
    </row>
    <row r="28" spans="1:4" ht="43.5" x14ac:dyDescent="0.35">
      <c r="A28" s="22">
        <v>15</v>
      </c>
      <c r="B28" s="15" t="s">
        <v>224</v>
      </c>
      <c r="C28" s="19" t="s">
        <v>187</v>
      </c>
      <c r="D28" s="20" t="s">
        <v>219</v>
      </c>
    </row>
    <row r="29" spans="1:4" ht="43.5" x14ac:dyDescent="0.35">
      <c r="A29" s="22">
        <v>16</v>
      </c>
      <c r="B29" s="20" t="s">
        <v>225</v>
      </c>
      <c r="C29" s="19" t="s">
        <v>187</v>
      </c>
      <c r="D29" s="20" t="s">
        <v>220</v>
      </c>
    </row>
    <row r="30" spans="1:4" ht="43.5" x14ac:dyDescent="0.35">
      <c r="A30" s="22">
        <v>17</v>
      </c>
      <c r="B30" s="20" t="s">
        <v>226</v>
      </c>
      <c r="C30" s="19" t="s">
        <v>187</v>
      </c>
      <c r="D30" s="20" t="s">
        <v>221</v>
      </c>
    </row>
    <row r="31" spans="1:4" ht="43.5" x14ac:dyDescent="0.35">
      <c r="A31" s="22">
        <v>18</v>
      </c>
      <c r="B31" s="20" t="s">
        <v>227</v>
      </c>
      <c r="C31" s="19" t="s">
        <v>187</v>
      </c>
      <c r="D31" s="20" t="s">
        <v>222</v>
      </c>
    </row>
    <row r="32" spans="1:4" ht="43.5" x14ac:dyDescent="0.35">
      <c r="A32" s="22">
        <v>19</v>
      </c>
      <c r="B32" s="20" t="s">
        <v>228</v>
      </c>
      <c r="C32" s="19" t="s">
        <v>187</v>
      </c>
      <c r="D32" s="20" t="s">
        <v>222</v>
      </c>
    </row>
  </sheetData>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57921-549C-4D09-A3F0-7539904B6FBE}">
  <dimension ref="A1:C10"/>
  <sheetViews>
    <sheetView workbookViewId="0">
      <selection activeCell="A10" sqref="A10"/>
    </sheetView>
  </sheetViews>
  <sheetFormatPr defaultRowHeight="14.5" x14ac:dyDescent="0.35"/>
  <cols>
    <col min="1" max="1" width="245.81640625" bestFit="1" customWidth="1"/>
  </cols>
  <sheetData>
    <row r="1" spans="1:3" x14ac:dyDescent="0.35">
      <c r="A1" s="41" t="s">
        <v>48</v>
      </c>
      <c r="B1" t="s">
        <v>49</v>
      </c>
      <c r="C1" t="s">
        <v>50</v>
      </c>
    </row>
    <row r="2" spans="1:3" x14ac:dyDescent="0.35">
      <c r="A2" t="s">
        <v>162</v>
      </c>
    </row>
    <row r="4" spans="1:3" ht="29" x14ac:dyDescent="0.35">
      <c r="A4" s="1" t="s">
        <v>163</v>
      </c>
    </row>
    <row r="5" spans="1:3" x14ac:dyDescent="0.35">
      <c r="A5" s="1"/>
    </row>
    <row r="6" spans="1:3" x14ac:dyDescent="0.35">
      <c r="A6" t="s">
        <v>51</v>
      </c>
    </row>
    <row r="8" spans="1:3" x14ac:dyDescent="0.35">
      <c r="A8" t="s">
        <v>164</v>
      </c>
    </row>
    <row r="10" spans="1:3" ht="58" x14ac:dyDescent="0.35">
      <c r="A10" s="1" t="s">
        <v>209</v>
      </c>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C07E5-7D2A-47D3-96E2-8D226DBB4987}">
  <dimension ref="A1:E29"/>
  <sheetViews>
    <sheetView workbookViewId="0">
      <selection activeCell="B2" sqref="B2:B29"/>
    </sheetView>
  </sheetViews>
  <sheetFormatPr defaultColWidth="8.81640625" defaultRowHeight="14.5" x14ac:dyDescent="0.35"/>
  <cols>
    <col min="1" max="1" width="23.81640625" style="39" customWidth="1"/>
    <col min="2" max="2" width="28" style="39" customWidth="1"/>
    <col min="3" max="3" width="27.54296875" style="39" customWidth="1"/>
    <col min="4" max="4" width="23.54296875" style="39" customWidth="1"/>
    <col min="5" max="5" width="24.81640625" style="39" customWidth="1"/>
    <col min="6" max="16384" width="8.81640625" style="39"/>
  </cols>
  <sheetData>
    <row r="1" spans="1:5" s="34" customFormat="1" ht="29.5" thickBot="1" x14ac:dyDescent="0.4">
      <c r="A1" s="31" t="s">
        <v>52</v>
      </c>
      <c r="B1" s="32" t="s">
        <v>53</v>
      </c>
      <c r="C1" s="32" t="s">
        <v>120</v>
      </c>
      <c r="D1" s="32" t="s">
        <v>54</v>
      </c>
      <c r="E1" s="33" t="s">
        <v>55</v>
      </c>
    </row>
    <row r="2" spans="1:5" s="34" customFormat="1" ht="72.5" x14ac:dyDescent="0.35">
      <c r="A2" s="35" t="s">
        <v>56</v>
      </c>
      <c r="B2" s="36" t="s">
        <v>94</v>
      </c>
      <c r="C2" s="37"/>
      <c r="D2" s="37"/>
      <c r="E2" s="37"/>
    </row>
    <row r="3" spans="1:5" s="34" customFormat="1" x14ac:dyDescent="0.35">
      <c r="A3" s="29"/>
      <c r="B3" s="29" t="s">
        <v>60</v>
      </c>
      <c r="C3" s="38"/>
      <c r="D3" s="38"/>
      <c r="E3" s="37"/>
    </row>
    <row r="4" spans="1:5" s="34" customFormat="1" ht="43.5" x14ac:dyDescent="0.35">
      <c r="A4" s="29"/>
      <c r="B4" s="30" t="s">
        <v>62</v>
      </c>
      <c r="C4" s="38"/>
      <c r="D4" s="38"/>
      <c r="E4" s="37"/>
    </row>
    <row r="5" spans="1:5" s="34" customFormat="1" x14ac:dyDescent="0.35">
      <c r="A5" s="29"/>
      <c r="B5" s="29" t="s">
        <v>63</v>
      </c>
      <c r="C5" s="38"/>
      <c r="D5" s="38"/>
      <c r="E5" s="37"/>
    </row>
    <row r="6" spans="1:5" s="34" customFormat="1" x14ac:dyDescent="0.35">
      <c r="A6" s="29"/>
      <c r="B6" s="29" t="s">
        <v>64</v>
      </c>
      <c r="C6" s="38"/>
      <c r="D6" s="38"/>
      <c r="E6" s="37"/>
    </row>
    <row r="7" spans="1:5" s="34" customFormat="1" ht="43.5" x14ac:dyDescent="0.35">
      <c r="A7" s="29"/>
      <c r="B7" s="30" t="s">
        <v>65</v>
      </c>
      <c r="C7" s="38"/>
      <c r="D7" s="38"/>
      <c r="E7" s="37"/>
    </row>
    <row r="8" spans="1:5" ht="29" x14ac:dyDescent="0.35">
      <c r="A8" s="30"/>
      <c r="B8" s="30" t="s">
        <v>192</v>
      </c>
      <c r="C8" s="38"/>
      <c r="D8" s="38"/>
      <c r="E8" s="30"/>
    </row>
    <row r="9" spans="1:5" ht="72.5" x14ac:dyDescent="0.35">
      <c r="A9" s="29" t="s">
        <v>66</v>
      </c>
      <c r="B9" s="36" t="s">
        <v>67</v>
      </c>
      <c r="C9" s="37"/>
      <c r="D9" s="37"/>
      <c r="E9" s="37"/>
    </row>
    <row r="10" spans="1:5" ht="58" x14ac:dyDescent="0.35">
      <c r="A10" s="30"/>
      <c r="B10" s="30" t="s">
        <v>68</v>
      </c>
      <c r="C10" s="38"/>
      <c r="D10" s="38"/>
      <c r="E10" s="37"/>
    </row>
    <row r="11" spans="1:5" ht="72.5" x14ac:dyDescent="0.35">
      <c r="A11" s="30"/>
      <c r="B11" s="30" t="s">
        <v>193</v>
      </c>
      <c r="C11" s="38"/>
      <c r="D11" s="38"/>
      <c r="E11" s="37"/>
    </row>
    <row r="12" spans="1:5" ht="58" x14ac:dyDescent="0.35">
      <c r="A12" s="30"/>
      <c r="B12" s="30" t="s">
        <v>121</v>
      </c>
      <c r="C12" s="38"/>
      <c r="D12" s="38"/>
      <c r="E12" s="37"/>
    </row>
    <row r="13" spans="1:5" ht="29" x14ac:dyDescent="0.35">
      <c r="A13" s="30"/>
      <c r="B13" s="30" t="s">
        <v>69</v>
      </c>
      <c r="C13" s="38"/>
      <c r="D13" s="38"/>
      <c r="E13" s="37"/>
    </row>
    <row r="14" spans="1:5" ht="57.5" customHeight="1" x14ac:dyDescent="0.35">
      <c r="A14" s="30"/>
      <c r="B14" s="30" t="s">
        <v>194</v>
      </c>
      <c r="C14" s="38"/>
      <c r="D14" s="38"/>
      <c r="E14" s="38"/>
    </row>
    <row r="15" spans="1:5" ht="58" x14ac:dyDescent="0.35">
      <c r="A15" s="29" t="s">
        <v>199</v>
      </c>
      <c r="B15" s="30" t="s">
        <v>122</v>
      </c>
      <c r="C15" s="38"/>
      <c r="D15" s="38"/>
      <c r="E15" s="38"/>
    </row>
    <row r="16" spans="1:5" ht="174" x14ac:dyDescent="0.35">
      <c r="A16" s="30"/>
      <c r="B16" s="40" t="s">
        <v>200</v>
      </c>
      <c r="C16" s="38"/>
      <c r="D16" s="38"/>
      <c r="E16" s="38"/>
    </row>
    <row r="17" spans="1:5" ht="43.5" x14ac:dyDescent="0.35">
      <c r="A17" s="30"/>
      <c r="B17" s="30" t="s">
        <v>204</v>
      </c>
      <c r="C17" s="38"/>
      <c r="D17" s="38"/>
      <c r="E17" s="38"/>
    </row>
    <row r="18" spans="1:5" ht="32" customHeight="1" x14ac:dyDescent="0.35">
      <c r="A18" s="30"/>
      <c r="B18" s="30" t="s">
        <v>201</v>
      </c>
      <c r="C18" s="38"/>
      <c r="D18" s="38"/>
      <c r="E18" s="38"/>
    </row>
    <row r="19" spans="1:5" ht="72.5" x14ac:dyDescent="0.35">
      <c r="A19" s="30"/>
      <c r="B19" s="30" t="s">
        <v>202</v>
      </c>
      <c r="C19" s="38"/>
      <c r="D19" s="38"/>
      <c r="E19" s="38"/>
    </row>
    <row r="20" spans="1:5" ht="43.5" x14ac:dyDescent="0.35">
      <c r="A20" s="30"/>
      <c r="B20" s="30" t="s">
        <v>205</v>
      </c>
      <c r="C20" s="38"/>
      <c r="D20" s="38"/>
      <c r="E20" s="38"/>
    </row>
    <row r="21" spans="1:5" ht="58" x14ac:dyDescent="0.35">
      <c r="A21" s="29" t="s">
        <v>70</v>
      </c>
      <c r="B21" s="30" t="s">
        <v>195</v>
      </c>
      <c r="C21" s="38"/>
      <c r="D21" s="38"/>
      <c r="E21" s="38"/>
    </row>
    <row r="22" spans="1:5" ht="29" x14ac:dyDescent="0.35">
      <c r="A22" s="30"/>
      <c r="B22" s="30" t="s">
        <v>196</v>
      </c>
      <c r="C22" s="38"/>
      <c r="D22" s="38"/>
      <c r="E22" s="38"/>
    </row>
    <row r="23" spans="1:5" ht="29" x14ac:dyDescent="0.35">
      <c r="A23" s="30"/>
      <c r="B23" s="30" t="s">
        <v>197</v>
      </c>
      <c r="C23" s="38"/>
      <c r="D23" s="38"/>
      <c r="E23" s="38"/>
    </row>
    <row r="24" spans="1:5" ht="75" customHeight="1" x14ac:dyDescent="0.35">
      <c r="A24" s="30"/>
      <c r="B24" s="30" t="s">
        <v>198</v>
      </c>
      <c r="C24" s="38"/>
      <c r="D24" s="38"/>
      <c r="E24" s="38"/>
    </row>
    <row r="25" spans="1:5" ht="43.5" x14ac:dyDescent="0.35">
      <c r="A25" s="30"/>
      <c r="B25" s="30" t="s">
        <v>203</v>
      </c>
      <c r="C25" s="38"/>
      <c r="D25" s="38"/>
      <c r="E25" s="38"/>
    </row>
    <row r="26" spans="1:5" ht="43.5" x14ac:dyDescent="0.35">
      <c r="A26" s="30"/>
      <c r="B26" s="30" t="s">
        <v>206</v>
      </c>
      <c r="C26" s="38"/>
      <c r="D26" s="38"/>
      <c r="E26" s="38"/>
    </row>
    <row r="27" spans="1:5" ht="58" x14ac:dyDescent="0.35">
      <c r="A27" s="30"/>
      <c r="B27" s="40" t="s">
        <v>207</v>
      </c>
      <c r="C27" s="38"/>
      <c r="D27" s="38"/>
      <c r="E27" s="38"/>
    </row>
    <row r="28" spans="1:5" ht="29" x14ac:dyDescent="0.35">
      <c r="A28" s="30"/>
      <c r="B28" s="30" t="s">
        <v>208</v>
      </c>
      <c r="C28" s="38"/>
      <c r="D28" s="38"/>
      <c r="E28" s="38"/>
    </row>
    <row r="29" spans="1:5" ht="101.5" x14ac:dyDescent="0.35">
      <c r="A29" s="34" t="s">
        <v>211</v>
      </c>
      <c r="B29" s="39" t="s">
        <v>71</v>
      </c>
      <c r="C29" s="38"/>
      <c r="D29" s="38"/>
      <c r="E29" s="38"/>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A99B-B7E1-4436-8BF7-50AE5095542A}">
  <dimension ref="A1:E29"/>
  <sheetViews>
    <sheetView workbookViewId="0">
      <pane ySplit="1" topLeftCell="A22" activePane="bottomLeft" state="frozen"/>
      <selection pane="bottomLeft" activeCell="B25" sqref="B25"/>
    </sheetView>
  </sheetViews>
  <sheetFormatPr defaultColWidth="8.81640625" defaultRowHeight="14.5" x14ac:dyDescent="0.35"/>
  <cols>
    <col min="1" max="1" width="23.81640625" style="39" customWidth="1"/>
    <col min="2" max="2" width="28" style="39" customWidth="1"/>
    <col min="3" max="3" width="27.54296875" style="39" customWidth="1"/>
    <col min="4" max="4" width="23.54296875" style="39" customWidth="1"/>
    <col min="5" max="5" width="24.81640625" style="39" customWidth="1"/>
    <col min="6" max="16384" width="8.81640625" style="39"/>
  </cols>
  <sheetData>
    <row r="1" spans="1:5" s="34" customFormat="1" ht="29.5" thickBot="1" x14ac:dyDescent="0.4">
      <c r="A1" s="31" t="s">
        <v>52</v>
      </c>
      <c r="B1" s="32" t="s">
        <v>53</v>
      </c>
      <c r="C1" s="32" t="s">
        <v>120</v>
      </c>
      <c r="D1" s="32" t="s">
        <v>54</v>
      </c>
      <c r="E1" s="33" t="s">
        <v>55</v>
      </c>
    </row>
    <row r="2" spans="1:5" s="34" customFormat="1" ht="72.5" x14ac:dyDescent="0.35">
      <c r="A2" s="35" t="s">
        <v>56</v>
      </c>
      <c r="B2" s="36" t="s">
        <v>94</v>
      </c>
      <c r="C2" s="37" t="s">
        <v>57</v>
      </c>
      <c r="D2" s="37" t="s">
        <v>58</v>
      </c>
      <c r="E2" s="37" t="s">
        <v>59</v>
      </c>
    </row>
    <row r="3" spans="1:5" s="34" customFormat="1" x14ac:dyDescent="0.35">
      <c r="A3" s="29"/>
      <c r="B3" s="29" t="s">
        <v>60</v>
      </c>
      <c r="C3" s="38" t="s">
        <v>57</v>
      </c>
      <c r="D3" s="38" t="s">
        <v>61</v>
      </c>
      <c r="E3" s="37" t="s">
        <v>59</v>
      </c>
    </row>
    <row r="4" spans="1:5" s="34" customFormat="1" ht="43.5" x14ac:dyDescent="0.35">
      <c r="A4" s="29"/>
      <c r="B4" s="30" t="s">
        <v>62</v>
      </c>
      <c r="C4" s="38" t="s">
        <v>57</v>
      </c>
      <c r="D4" s="38" t="s">
        <v>61</v>
      </c>
      <c r="E4" s="37" t="s">
        <v>59</v>
      </c>
    </row>
    <row r="5" spans="1:5" s="34" customFormat="1" x14ac:dyDescent="0.35">
      <c r="A5" s="29"/>
      <c r="B5" s="29" t="s">
        <v>63</v>
      </c>
      <c r="C5" s="38" t="s">
        <v>57</v>
      </c>
      <c r="D5" s="38" t="s">
        <v>61</v>
      </c>
      <c r="E5" s="37" t="s">
        <v>59</v>
      </c>
    </row>
    <row r="6" spans="1:5" s="34" customFormat="1" x14ac:dyDescent="0.35">
      <c r="A6" s="29"/>
      <c r="B6" s="29" t="s">
        <v>64</v>
      </c>
      <c r="C6" s="38" t="s">
        <v>57</v>
      </c>
      <c r="D6" s="38" t="s">
        <v>61</v>
      </c>
      <c r="E6" s="37" t="s">
        <v>59</v>
      </c>
    </row>
    <row r="7" spans="1:5" s="34" customFormat="1" ht="43.5" x14ac:dyDescent="0.35">
      <c r="A7" s="29"/>
      <c r="B7" s="30" t="s">
        <v>65</v>
      </c>
      <c r="C7" s="38" t="s">
        <v>57</v>
      </c>
      <c r="D7" s="38" t="s">
        <v>61</v>
      </c>
      <c r="E7" s="37" t="s">
        <v>59</v>
      </c>
    </row>
    <row r="8" spans="1:5" ht="29" x14ac:dyDescent="0.35">
      <c r="A8" s="30"/>
      <c r="B8" s="30" t="s">
        <v>192</v>
      </c>
      <c r="C8" s="38" t="s">
        <v>57</v>
      </c>
      <c r="D8" s="38" t="s">
        <v>61</v>
      </c>
      <c r="E8" s="30" t="s">
        <v>59</v>
      </c>
    </row>
    <row r="9" spans="1:5" ht="72.5" x14ac:dyDescent="0.35">
      <c r="A9" s="29" t="s">
        <v>66</v>
      </c>
      <c r="B9" s="36" t="s">
        <v>67</v>
      </c>
      <c r="C9" s="37" t="s">
        <v>57</v>
      </c>
      <c r="D9" s="37" t="s">
        <v>85</v>
      </c>
      <c r="E9" s="37" t="s">
        <v>59</v>
      </c>
    </row>
    <row r="10" spans="1:5" ht="58" x14ac:dyDescent="0.35">
      <c r="A10" s="30"/>
      <c r="B10" s="30" t="s">
        <v>68</v>
      </c>
      <c r="C10" s="38" t="s">
        <v>57</v>
      </c>
      <c r="D10" s="38" t="s">
        <v>106</v>
      </c>
      <c r="E10" s="37" t="s">
        <v>59</v>
      </c>
    </row>
    <row r="11" spans="1:5" ht="72.5" x14ac:dyDescent="0.35">
      <c r="A11" s="30"/>
      <c r="B11" s="30" t="s">
        <v>193</v>
      </c>
      <c r="C11" s="38" t="s">
        <v>86</v>
      </c>
      <c r="D11" s="38" t="s">
        <v>59</v>
      </c>
      <c r="E11" s="37" t="s">
        <v>59</v>
      </c>
    </row>
    <row r="12" spans="1:5" ht="58" x14ac:dyDescent="0.35">
      <c r="A12" s="30"/>
      <c r="B12" s="30" t="s">
        <v>121</v>
      </c>
      <c r="C12" s="38" t="s">
        <v>57</v>
      </c>
      <c r="D12" s="38" t="s">
        <v>87</v>
      </c>
      <c r="E12" s="37" t="s">
        <v>59</v>
      </c>
    </row>
    <row r="13" spans="1:5" ht="72.5" x14ac:dyDescent="0.35">
      <c r="A13" s="30"/>
      <c r="B13" s="30" t="s">
        <v>69</v>
      </c>
      <c r="C13" s="38" t="s">
        <v>57</v>
      </c>
      <c r="D13" s="38" t="s">
        <v>213</v>
      </c>
      <c r="E13" s="37" t="s">
        <v>59</v>
      </c>
    </row>
    <row r="14" spans="1:5" ht="72.5" x14ac:dyDescent="0.35">
      <c r="A14" s="30"/>
      <c r="B14" s="30" t="s">
        <v>194</v>
      </c>
      <c r="C14" s="38" t="s">
        <v>107</v>
      </c>
      <c r="D14" s="38"/>
      <c r="E14" s="38"/>
    </row>
    <row r="15" spans="1:5" ht="43.5" x14ac:dyDescent="0.35">
      <c r="A15" s="29" t="s">
        <v>210</v>
      </c>
      <c r="B15" s="30" t="s">
        <v>122</v>
      </c>
      <c r="C15" s="38"/>
      <c r="D15" s="38"/>
      <c r="E15" s="38"/>
    </row>
    <row r="16" spans="1:5" ht="103" customHeight="1" x14ac:dyDescent="0.35">
      <c r="A16" s="30"/>
      <c r="B16" s="40" t="s">
        <v>200</v>
      </c>
      <c r="C16" s="38" t="s">
        <v>88</v>
      </c>
      <c r="D16" s="38"/>
      <c r="E16" s="38"/>
    </row>
    <row r="17" spans="1:5" ht="76" customHeight="1" x14ac:dyDescent="0.35">
      <c r="A17" s="30"/>
      <c r="B17" s="30" t="s">
        <v>204</v>
      </c>
      <c r="C17" s="38" t="s">
        <v>114</v>
      </c>
      <c r="D17" s="38"/>
      <c r="E17" s="38"/>
    </row>
    <row r="18" spans="1:5" ht="43.75" customHeight="1" x14ac:dyDescent="0.35">
      <c r="A18" s="30"/>
      <c r="B18" s="30" t="s">
        <v>201</v>
      </c>
      <c r="C18" s="38" t="s">
        <v>57</v>
      </c>
      <c r="D18" s="38" t="s">
        <v>115</v>
      </c>
      <c r="E18" s="38" t="s">
        <v>59</v>
      </c>
    </row>
    <row r="19" spans="1:5" ht="72.5" x14ac:dyDescent="0.35">
      <c r="A19" s="30"/>
      <c r="B19" s="30" t="s">
        <v>202</v>
      </c>
      <c r="C19" s="38" t="s">
        <v>89</v>
      </c>
      <c r="D19" s="38"/>
      <c r="E19" s="38"/>
    </row>
    <row r="20" spans="1:5" ht="43.5" x14ac:dyDescent="0.35">
      <c r="A20" s="30"/>
      <c r="B20" s="30" t="s">
        <v>205</v>
      </c>
      <c r="C20" s="38" t="s">
        <v>57</v>
      </c>
      <c r="D20" s="38" t="s">
        <v>90</v>
      </c>
      <c r="E20" s="38" t="s">
        <v>59</v>
      </c>
    </row>
    <row r="21" spans="1:5" ht="58" x14ac:dyDescent="0.35">
      <c r="A21" s="29" t="s">
        <v>70</v>
      </c>
      <c r="B21" s="30" t="s">
        <v>195</v>
      </c>
      <c r="C21" s="38" t="s">
        <v>57</v>
      </c>
      <c r="D21" s="38" t="s">
        <v>92</v>
      </c>
      <c r="E21" s="38"/>
    </row>
    <row r="22" spans="1:5" ht="29" x14ac:dyDescent="0.35">
      <c r="A22" s="30"/>
      <c r="B22" s="30" t="s">
        <v>196</v>
      </c>
      <c r="C22" s="38" t="s">
        <v>123</v>
      </c>
      <c r="D22" s="38"/>
      <c r="E22" s="38"/>
    </row>
    <row r="23" spans="1:5" ht="29" x14ac:dyDescent="0.35">
      <c r="A23" s="30"/>
      <c r="B23" s="30" t="s">
        <v>197</v>
      </c>
      <c r="C23" s="38" t="s">
        <v>215</v>
      </c>
      <c r="D23" s="38"/>
      <c r="E23" s="38"/>
    </row>
    <row r="24" spans="1:5" ht="116" x14ac:dyDescent="0.35">
      <c r="A24" s="30"/>
      <c r="B24" s="30" t="s">
        <v>198</v>
      </c>
      <c r="C24" s="38" t="s">
        <v>214</v>
      </c>
      <c r="D24" s="38" t="s">
        <v>124</v>
      </c>
      <c r="E24" s="38"/>
    </row>
    <row r="25" spans="1:5" ht="43.5" x14ac:dyDescent="0.35">
      <c r="A25" s="30"/>
      <c r="B25" s="30" t="s">
        <v>203</v>
      </c>
      <c r="C25" s="38" t="s">
        <v>216</v>
      </c>
      <c r="D25" s="38"/>
      <c r="E25" s="38"/>
    </row>
    <row r="26" spans="1:5" ht="43.5" x14ac:dyDescent="0.35">
      <c r="A26" s="30"/>
      <c r="B26" s="30" t="s">
        <v>206</v>
      </c>
      <c r="C26" s="38" t="s">
        <v>117</v>
      </c>
      <c r="D26" s="38"/>
      <c r="E26" s="38"/>
    </row>
    <row r="27" spans="1:5" ht="58" x14ac:dyDescent="0.35">
      <c r="A27" s="30"/>
      <c r="B27" s="40" t="s">
        <v>207</v>
      </c>
      <c r="C27" s="38" t="s">
        <v>59</v>
      </c>
      <c r="D27" s="38"/>
      <c r="E27" s="38"/>
    </row>
    <row r="28" spans="1:5" ht="29" x14ac:dyDescent="0.35">
      <c r="A28" s="30"/>
      <c r="B28" s="30" t="s">
        <v>208</v>
      </c>
      <c r="C28" s="38" t="s">
        <v>91</v>
      </c>
      <c r="D28" s="38"/>
      <c r="E28" s="38"/>
    </row>
    <row r="29" spans="1:5" ht="101.5" x14ac:dyDescent="0.35">
      <c r="A29" s="34" t="s">
        <v>211</v>
      </c>
      <c r="B29" s="39" t="s">
        <v>71</v>
      </c>
      <c r="C29" s="38" t="s">
        <v>57</v>
      </c>
      <c r="D29" s="38" t="s">
        <v>212</v>
      </c>
      <c r="E29" s="38" t="s">
        <v>93</v>
      </c>
    </row>
  </sheetData>
  <pageMargins left="0.7" right="0.7" top="0.75" bottom="0.75" header="0.3" footer="0.3"/>
  <pageSetup paperSize="9" orientation="portrait" horizontalDpi="200" verticalDpi="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Normal="100" workbookViewId="0">
      <pane ySplit="2" topLeftCell="A3" activePane="bottomLeft" state="frozen"/>
      <selection pane="bottomLeft" activeCell="I7" sqref="I7"/>
    </sheetView>
  </sheetViews>
  <sheetFormatPr defaultColWidth="12.54296875" defaultRowHeight="14.5" x14ac:dyDescent="0.35"/>
  <cols>
    <col min="1" max="1" width="12.453125" style="2" customWidth="1"/>
    <col min="2" max="2" width="112.54296875" style="1" customWidth="1"/>
    <col min="3" max="3" width="4.54296875" style="1" bestFit="1" customWidth="1"/>
    <col min="4" max="4" width="4.453125" style="1" bestFit="1" customWidth="1"/>
    <col min="5" max="5" width="5.453125" style="1" bestFit="1" customWidth="1"/>
    <col min="6" max="6" width="5.81640625" style="1" bestFit="1" customWidth="1"/>
    <col min="7" max="7" width="10.54296875" style="1" bestFit="1" customWidth="1"/>
    <col min="8" max="8" width="13.1796875" style="1" customWidth="1"/>
    <col min="9" max="10" width="12.453125" style="1" bestFit="1" customWidth="1"/>
    <col min="11" max="11" width="12.54296875" style="1"/>
    <col min="12" max="12" width="12.1796875" style="1" bestFit="1" customWidth="1"/>
    <col min="13" max="16384" width="12.54296875" style="1"/>
  </cols>
  <sheetData>
    <row r="1" spans="1:15" ht="36" customHeight="1" x14ac:dyDescent="0.35">
      <c r="A1" s="9" t="s">
        <v>12</v>
      </c>
      <c r="B1" s="5" t="s">
        <v>119</v>
      </c>
      <c r="C1" s="147" t="s">
        <v>230</v>
      </c>
      <c r="D1" s="144"/>
      <c r="E1" s="144"/>
      <c r="F1" s="144"/>
      <c r="G1" s="145" t="s">
        <v>231</v>
      </c>
      <c r="H1" s="146"/>
      <c r="I1" s="146"/>
    </row>
    <row r="2" spans="1:15" ht="59.5" customHeight="1" x14ac:dyDescent="0.35">
      <c r="A2" s="10" t="s">
        <v>0</v>
      </c>
      <c r="B2" s="6" t="s">
        <v>13</v>
      </c>
      <c r="C2" s="3" t="s">
        <v>1</v>
      </c>
      <c r="D2" s="3" t="s">
        <v>2</v>
      </c>
      <c r="E2" s="3" t="s">
        <v>3</v>
      </c>
      <c r="F2" s="3" t="s">
        <v>4</v>
      </c>
      <c r="G2" s="3" t="s">
        <v>5</v>
      </c>
      <c r="H2" s="3" t="s">
        <v>6</v>
      </c>
      <c r="I2" s="3" t="s">
        <v>7</v>
      </c>
      <c r="J2" s="3" t="s">
        <v>232</v>
      </c>
      <c r="K2" s="4" t="s">
        <v>14</v>
      </c>
      <c r="L2" s="3" t="s">
        <v>8</v>
      </c>
      <c r="N2" s="5"/>
    </row>
    <row r="3" spans="1:15" ht="29" x14ac:dyDescent="0.35">
      <c r="A3" s="9" t="s">
        <v>108</v>
      </c>
      <c r="B3" s="6" t="s">
        <v>45</v>
      </c>
      <c r="C3" s="3"/>
      <c r="D3" s="3"/>
      <c r="E3" s="3"/>
      <c r="F3" s="3"/>
      <c r="G3" s="3"/>
      <c r="H3" s="3"/>
      <c r="I3" s="3"/>
      <c r="J3" s="3"/>
      <c r="K3" s="4"/>
      <c r="L3" s="3"/>
    </row>
    <row r="4" spans="1:15" x14ac:dyDescent="0.35">
      <c r="A4" s="9" t="s">
        <v>46</v>
      </c>
      <c r="B4" s="6"/>
      <c r="C4" s="3"/>
      <c r="D4" s="3"/>
      <c r="E4" s="3"/>
      <c r="F4" s="3"/>
      <c r="G4" s="3"/>
      <c r="H4" s="3"/>
      <c r="I4" s="3"/>
      <c r="J4" s="3"/>
      <c r="K4" s="4"/>
      <c r="L4" s="3"/>
    </row>
    <row r="5" spans="1:15" x14ac:dyDescent="0.35">
      <c r="A5" s="11">
        <v>43256</v>
      </c>
      <c r="B5" s="1" t="s">
        <v>39</v>
      </c>
      <c r="C5" s="2"/>
      <c r="D5" s="2"/>
      <c r="E5" s="2"/>
      <c r="F5" s="2"/>
      <c r="G5" s="2"/>
      <c r="H5" s="2"/>
      <c r="I5" s="2">
        <v>6</v>
      </c>
      <c r="J5" s="2"/>
      <c r="K5" s="12">
        <v>2</v>
      </c>
      <c r="L5" s="2">
        <v>6</v>
      </c>
    </row>
    <row r="6" spans="1:15" ht="43.5" x14ac:dyDescent="0.35">
      <c r="A6" s="11">
        <v>43337</v>
      </c>
      <c r="B6" s="1" t="s">
        <v>40</v>
      </c>
      <c r="C6" s="2"/>
      <c r="D6" s="2"/>
      <c r="E6" s="2"/>
      <c r="F6" s="2"/>
      <c r="G6" s="2"/>
      <c r="H6" s="2"/>
      <c r="I6" s="2"/>
      <c r="J6" s="2">
        <v>4</v>
      </c>
      <c r="K6" s="12">
        <v>4</v>
      </c>
      <c r="L6" s="2">
        <v>4</v>
      </c>
      <c r="N6" s="7"/>
    </row>
    <row r="7" spans="1:15" ht="73" thickBot="1" x14ac:dyDescent="0.4">
      <c r="A7" s="11">
        <v>43353</v>
      </c>
      <c r="B7" s="1" t="s">
        <v>15</v>
      </c>
      <c r="C7" s="2"/>
      <c r="D7" s="2"/>
      <c r="E7" s="2"/>
      <c r="F7" s="2"/>
      <c r="G7" s="2">
        <v>2.8</v>
      </c>
      <c r="H7" s="2"/>
      <c r="I7" s="2"/>
      <c r="J7" s="2"/>
      <c r="K7" s="12">
        <v>1</v>
      </c>
      <c r="L7" s="2">
        <v>2.8</v>
      </c>
      <c r="N7" s="8"/>
    </row>
    <row r="8" spans="1:15" x14ac:dyDescent="0.35">
      <c r="A8" s="24">
        <v>43381</v>
      </c>
      <c r="B8" s="5" t="s">
        <v>102</v>
      </c>
      <c r="C8" s="2"/>
      <c r="D8" s="2"/>
      <c r="E8" s="2"/>
      <c r="F8" s="2"/>
      <c r="G8" s="2"/>
      <c r="H8" s="2"/>
      <c r="I8" s="2"/>
      <c r="J8" s="2"/>
      <c r="K8" s="12"/>
      <c r="L8" s="2"/>
      <c r="N8" s="45"/>
    </row>
    <row r="9" spans="1:15" x14ac:dyDescent="0.35">
      <c r="A9" s="46">
        <v>43381</v>
      </c>
      <c r="B9" s="1" t="s">
        <v>99</v>
      </c>
      <c r="C9" s="2"/>
      <c r="D9" s="2"/>
      <c r="E9" s="2"/>
      <c r="F9" s="2"/>
      <c r="G9" s="2"/>
      <c r="H9" s="2">
        <v>1</v>
      </c>
      <c r="I9" s="2"/>
      <c r="J9" s="2"/>
      <c r="K9" s="12">
        <v>4</v>
      </c>
      <c r="L9" s="2">
        <v>1</v>
      </c>
    </row>
    <row r="10" spans="1:15" x14ac:dyDescent="0.35">
      <c r="A10" s="46">
        <v>43381</v>
      </c>
      <c r="B10" s="1" t="s">
        <v>98</v>
      </c>
      <c r="C10" s="2"/>
      <c r="D10" s="2"/>
      <c r="E10" s="2"/>
      <c r="F10" s="2"/>
      <c r="G10" s="2"/>
      <c r="H10" s="2">
        <v>1</v>
      </c>
      <c r="I10" s="2"/>
      <c r="J10" s="2"/>
      <c r="K10" s="12">
        <v>4</v>
      </c>
      <c r="L10" s="2">
        <v>1</v>
      </c>
    </row>
    <row r="11" spans="1:15" x14ac:dyDescent="0.35">
      <c r="A11" s="46">
        <v>43381</v>
      </c>
      <c r="B11" s="1" t="s">
        <v>100</v>
      </c>
      <c r="C11" s="2"/>
      <c r="D11" s="2"/>
      <c r="E11" s="2"/>
      <c r="F11" s="2"/>
      <c r="G11" s="2"/>
      <c r="H11" s="2"/>
      <c r="I11" s="2"/>
      <c r="J11" s="2">
        <v>2</v>
      </c>
      <c r="K11" s="12">
        <v>4</v>
      </c>
      <c r="L11" s="2">
        <v>2</v>
      </c>
    </row>
    <row r="12" spans="1:15" x14ac:dyDescent="0.35">
      <c r="A12" s="46">
        <v>43381</v>
      </c>
      <c r="B12" s="1" t="s">
        <v>101</v>
      </c>
      <c r="C12" s="2">
        <v>1</v>
      </c>
      <c r="D12" s="2"/>
      <c r="E12" s="2"/>
      <c r="F12" s="2"/>
      <c r="G12" s="2"/>
      <c r="H12" s="2"/>
      <c r="I12" s="2"/>
      <c r="J12" s="2"/>
      <c r="K12" s="12">
        <v>4</v>
      </c>
      <c r="L12" s="2">
        <v>1</v>
      </c>
    </row>
    <row r="13" spans="1:15" ht="31.75" customHeight="1" x14ac:dyDescent="0.35">
      <c r="A13" s="46">
        <v>43382</v>
      </c>
      <c r="B13" s="1" t="s">
        <v>103</v>
      </c>
      <c r="C13" s="2"/>
      <c r="D13" s="2"/>
      <c r="E13" s="2"/>
      <c r="F13" s="2"/>
      <c r="G13" s="2"/>
      <c r="H13" s="2"/>
      <c r="I13" s="2">
        <v>8</v>
      </c>
      <c r="J13" s="2"/>
      <c r="K13" s="12">
        <v>4</v>
      </c>
      <c r="L13" s="44" t="s">
        <v>104</v>
      </c>
    </row>
    <row r="14" spans="1:15" ht="28.75" customHeight="1" x14ac:dyDescent="0.35">
      <c r="A14" s="46">
        <v>43383</v>
      </c>
      <c r="B14" s="1" t="s">
        <v>41</v>
      </c>
      <c r="C14" s="2"/>
      <c r="D14" s="2">
        <v>1</v>
      </c>
      <c r="E14" s="2"/>
      <c r="F14" s="2"/>
      <c r="G14" s="2"/>
      <c r="H14" s="2"/>
      <c r="I14" s="2"/>
      <c r="J14" s="2"/>
      <c r="K14" s="12">
        <v>13</v>
      </c>
      <c r="L14" s="44" t="s">
        <v>43</v>
      </c>
    </row>
    <row r="15" spans="1:15" ht="29" x14ac:dyDescent="0.35">
      <c r="A15" s="46">
        <v>43384</v>
      </c>
      <c r="B15" s="1" t="s">
        <v>10</v>
      </c>
      <c r="C15" s="2"/>
      <c r="D15" s="2"/>
      <c r="E15" s="2"/>
      <c r="F15" s="2"/>
      <c r="G15" s="2"/>
      <c r="H15" s="2"/>
      <c r="I15" s="2"/>
      <c r="J15" s="2">
        <v>1</v>
      </c>
      <c r="K15" s="12">
        <v>1</v>
      </c>
      <c r="L15" s="44" t="s">
        <v>9</v>
      </c>
      <c r="M15" s="144" t="s">
        <v>118</v>
      </c>
      <c r="N15" s="144"/>
      <c r="O15" s="144"/>
    </row>
    <row r="16" spans="1:15" x14ac:dyDescent="0.35">
      <c r="A16" s="46">
        <v>43470</v>
      </c>
      <c r="B16" s="1" t="s">
        <v>160</v>
      </c>
      <c r="C16" s="2">
        <v>1</v>
      </c>
      <c r="D16" s="2"/>
      <c r="E16" s="2"/>
      <c r="F16" s="2"/>
      <c r="G16" s="2"/>
      <c r="H16" s="2"/>
      <c r="I16" s="2"/>
      <c r="J16" s="2"/>
      <c r="K16" s="2">
        <v>4</v>
      </c>
      <c r="L16" s="44" t="s">
        <v>9</v>
      </c>
      <c r="M16" s="28"/>
    </row>
    <row r="17" spans="1:13" x14ac:dyDescent="0.35">
      <c r="A17" s="25" t="s">
        <v>42</v>
      </c>
      <c r="B17" s="26"/>
      <c r="C17" s="27">
        <f t="shared" ref="C17:G17" si="0">SUM(C7:C16)</f>
        <v>2</v>
      </c>
      <c r="D17" s="27">
        <f t="shared" si="0"/>
        <v>1</v>
      </c>
      <c r="E17" s="27">
        <f t="shared" si="0"/>
        <v>0</v>
      </c>
      <c r="F17" s="27">
        <f t="shared" si="0"/>
        <v>0</v>
      </c>
      <c r="G17" s="27">
        <f t="shared" si="0"/>
        <v>2.8</v>
      </c>
      <c r="H17" s="27">
        <f>SUM(H4:H16)</f>
        <v>2</v>
      </c>
      <c r="I17" s="27">
        <f>SUM(I5:I16)</f>
        <v>14</v>
      </c>
      <c r="J17" s="27">
        <f>SUM(J5:J16)</f>
        <v>7</v>
      </c>
      <c r="K17" s="27"/>
      <c r="L17" s="27">
        <f>SUM(L5:L12)+2.19</f>
        <v>19.990000000000002</v>
      </c>
      <c r="M17" s="28"/>
    </row>
    <row r="18" spans="1:13" x14ac:dyDescent="0.35">
      <c r="A18" s="24"/>
      <c r="C18" s="2"/>
      <c r="D18" s="2"/>
      <c r="E18" s="2"/>
      <c r="F18" s="2"/>
      <c r="G18" s="2"/>
      <c r="H18" s="2"/>
      <c r="I18" s="2"/>
      <c r="J18" s="2"/>
      <c r="K18" s="2"/>
      <c r="L18" s="2"/>
    </row>
    <row r="19" spans="1:13" x14ac:dyDescent="0.35">
      <c r="B19" s="1" t="s">
        <v>11</v>
      </c>
      <c r="C19" s="2">
        <v>2</v>
      </c>
      <c r="D19" s="2">
        <v>1</v>
      </c>
      <c r="E19" s="2">
        <v>0</v>
      </c>
      <c r="F19" s="2">
        <v>0</v>
      </c>
      <c r="G19" s="2">
        <v>2.8</v>
      </c>
      <c r="H19" s="2">
        <v>2</v>
      </c>
      <c r="I19" s="2">
        <v>14</v>
      </c>
      <c r="J19" s="2">
        <v>7</v>
      </c>
      <c r="K19" s="2"/>
      <c r="L19" s="12">
        <f>L17+L4</f>
        <v>19.990000000000002</v>
      </c>
      <c r="M19" s="13"/>
    </row>
    <row r="21" spans="1:13" x14ac:dyDescent="0.35">
      <c r="B21" s="5" t="s">
        <v>217</v>
      </c>
      <c r="C21" s="145">
        <f>C19+D19+E19+F19</f>
        <v>3</v>
      </c>
      <c r="D21" s="146"/>
      <c r="E21" s="146"/>
      <c r="F21" s="146"/>
      <c r="G21" s="145">
        <f>G19+H19+I19</f>
        <v>18.8</v>
      </c>
      <c r="H21" s="146"/>
      <c r="I21" s="146"/>
      <c r="J21" s="12">
        <f>J19</f>
        <v>7</v>
      </c>
    </row>
    <row r="23" spans="1:13" x14ac:dyDescent="0.35">
      <c r="B23" s="5" t="s">
        <v>105</v>
      </c>
      <c r="C23" s="145">
        <v>20</v>
      </c>
      <c r="D23" s="146"/>
      <c r="E23" s="146"/>
      <c r="F23" s="146"/>
      <c r="G23" s="145">
        <v>20</v>
      </c>
      <c r="H23" s="146"/>
      <c r="I23" s="146"/>
      <c r="J23" s="12">
        <v>20</v>
      </c>
      <c r="K23" s="12"/>
      <c r="L23" s="12">
        <v>60</v>
      </c>
    </row>
    <row r="25" spans="1:13" x14ac:dyDescent="0.35">
      <c r="C25" s="145">
        <v>22</v>
      </c>
      <c r="D25" s="146"/>
      <c r="E25" s="146"/>
      <c r="F25" s="146"/>
      <c r="G25" s="145">
        <v>22</v>
      </c>
      <c r="H25" s="146"/>
      <c r="I25" s="146"/>
      <c r="J25" s="12">
        <v>0</v>
      </c>
      <c r="L25" s="12">
        <v>66</v>
      </c>
    </row>
    <row r="26" spans="1:13" x14ac:dyDescent="0.35">
      <c r="B26" s="5" t="s">
        <v>72</v>
      </c>
      <c r="C26" s="12"/>
      <c r="D26" s="2"/>
      <c r="E26" s="2"/>
      <c r="F26" s="2"/>
      <c r="G26" s="12"/>
      <c r="H26" s="2"/>
      <c r="I26" s="2"/>
      <c r="J26" s="12"/>
      <c r="L26" s="12"/>
    </row>
    <row r="27" spans="1:13" x14ac:dyDescent="0.35">
      <c r="B27" s="5"/>
      <c r="C27" s="12"/>
      <c r="D27" s="2"/>
      <c r="E27" s="2"/>
      <c r="F27" s="2"/>
      <c r="G27" s="12"/>
      <c r="H27" s="2"/>
      <c r="I27" s="2"/>
      <c r="J27" s="12"/>
      <c r="L27" s="12"/>
    </row>
    <row r="28" spans="1:13" x14ac:dyDescent="0.35">
      <c r="B28" s="5" t="s">
        <v>116</v>
      </c>
      <c r="E28" s="12">
        <f>C25-C21</f>
        <v>19</v>
      </c>
      <c r="F28" s="12"/>
      <c r="G28" s="12"/>
      <c r="H28" s="12">
        <v>3.2</v>
      </c>
      <c r="I28" s="12"/>
      <c r="J28" s="12">
        <v>0</v>
      </c>
      <c r="K28" s="12"/>
      <c r="L28" s="12">
        <f>L25-L19</f>
        <v>46.01</v>
      </c>
    </row>
    <row r="30" spans="1:13" x14ac:dyDescent="0.35">
      <c r="B30" s="5" t="s">
        <v>109</v>
      </c>
    </row>
    <row r="32" spans="1:13" x14ac:dyDescent="0.35">
      <c r="B32" s="5" t="s">
        <v>229</v>
      </c>
      <c r="G32" s="5" t="s">
        <v>84</v>
      </c>
      <c r="H32" s="5" t="s">
        <v>42</v>
      </c>
      <c r="I32" s="5" t="s">
        <v>44</v>
      </c>
      <c r="J32" s="1" t="s">
        <v>111</v>
      </c>
      <c r="K32" s="1" t="s">
        <v>112</v>
      </c>
      <c r="L32" s="1" t="s">
        <v>113</v>
      </c>
    </row>
    <row r="33" spans="2:12" x14ac:dyDescent="0.35">
      <c r="B33" s="47" t="s">
        <v>110</v>
      </c>
    </row>
    <row r="34" spans="2:12" x14ac:dyDescent="0.35">
      <c r="B34" s="5" t="s">
        <v>25</v>
      </c>
      <c r="G34" s="12">
        <v>0</v>
      </c>
      <c r="H34" s="12">
        <v>1</v>
      </c>
      <c r="I34" s="12"/>
      <c r="L34" s="1">
        <f ca="1">SUM(G34:L34)</f>
        <v>0</v>
      </c>
    </row>
  </sheetData>
  <mergeCells count="9">
    <mergeCell ref="G25:I25"/>
    <mergeCell ref="C21:F21"/>
    <mergeCell ref="C23:F23"/>
    <mergeCell ref="C25:F25"/>
    <mergeCell ref="M15:O15"/>
    <mergeCell ref="G1:I1"/>
    <mergeCell ref="C1:F1"/>
    <mergeCell ref="G21:I21"/>
    <mergeCell ref="G23:I23"/>
  </mergeCells>
  <phoneticPr fontId="24"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EE1F-0394-42B9-8C5F-FE121781EA39}">
  <dimension ref="A1:U17"/>
  <sheetViews>
    <sheetView topLeftCell="A22" zoomScale="70" zoomScaleNormal="70" workbookViewId="0">
      <selection activeCell="N5" sqref="N5"/>
    </sheetView>
  </sheetViews>
  <sheetFormatPr defaultRowHeight="14.5" x14ac:dyDescent="0.35"/>
  <cols>
    <col min="1" max="1" width="13.54296875" customWidth="1"/>
  </cols>
  <sheetData>
    <row r="1" spans="1:21" x14ac:dyDescent="0.35">
      <c r="A1" s="41" t="s">
        <v>83</v>
      </c>
      <c r="D1" s="43" t="s">
        <v>97</v>
      </c>
    </row>
    <row r="2" spans="1:21" x14ac:dyDescent="0.35">
      <c r="A2" s="42" t="s">
        <v>0</v>
      </c>
      <c r="B2" t="s">
        <v>73</v>
      </c>
    </row>
    <row r="3" spans="1:21" ht="27.65" customHeight="1" x14ac:dyDescent="0.35">
      <c r="A3" s="42" t="s">
        <v>47</v>
      </c>
      <c r="B3" t="s">
        <v>45</v>
      </c>
    </row>
    <row r="4" spans="1:21" ht="26.5" customHeight="1" x14ac:dyDescent="0.35">
      <c r="A4" s="42" t="s">
        <v>84</v>
      </c>
    </row>
    <row r="5" spans="1:21" ht="139.75" customHeight="1" x14ac:dyDescent="0.35">
      <c r="A5" s="42">
        <v>43256</v>
      </c>
      <c r="B5" t="s">
        <v>74</v>
      </c>
      <c r="K5" s="43" t="s">
        <v>95</v>
      </c>
    </row>
    <row r="6" spans="1:21" ht="114.65" customHeight="1" x14ac:dyDescent="0.35">
      <c r="A6" s="42">
        <v>43337</v>
      </c>
      <c r="B6" t="s">
        <v>75</v>
      </c>
    </row>
    <row r="7" spans="1:21" ht="25.75" customHeight="1" x14ac:dyDescent="0.35">
      <c r="A7" s="42" t="s">
        <v>42</v>
      </c>
    </row>
    <row r="8" spans="1:21" ht="69.650000000000006" customHeight="1" x14ac:dyDescent="0.35">
      <c r="A8" s="42">
        <v>43717</v>
      </c>
      <c r="B8" t="s">
        <v>76</v>
      </c>
      <c r="U8" s="43" t="s">
        <v>96</v>
      </c>
    </row>
    <row r="9" spans="1:21" ht="75.650000000000006" customHeight="1" x14ac:dyDescent="0.35">
      <c r="A9" s="42">
        <v>43746</v>
      </c>
      <c r="B9" t="s">
        <v>77</v>
      </c>
    </row>
    <row r="10" spans="1:21" ht="31.75" customHeight="1" x14ac:dyDescent="0.35">
      <c r="A10" s="42">
        <v>43746</v>
      </c>
      <c r="B10" t="s">
        <v>78</v>
      </c>
    </row>
    <row r="11" spans="1:21" ht="34.75" customHeight="1" x14ac:dyDescent="0.35">
      <c r="A11" s="42">
        <v>43746</v>
      </c>
      <c r="B11" t="s">
        <v>79</v>
      </c>
    </row>
    <row r="12" spans="1:21" ht="30.65" customHeight="1" x14ac:dyDescent="0.35">
      <c r="A12" s="42">
        <v>43746</v>
      </c>
      <c r="B12" t="s">
        <v>80</v>
      </c>
    </row>
    <row r="13" spans="1:21" ht="42.65" customHeight="1" x14ac:dyDescent="0.35">
      <c r="A13" s="42">
        <v>43762</v>
      </c>
      <c r="B13" t="s">
        <v>81</v>
      </c>
    </row>
    <row r="14" spans="1:21" ht="43.4" customHeight="1" x14ac:dyDescent="0.35">
      <c r="A14" s="42">
        <v>43763</v>
      </c>
      <c r="B14" t="s">
        <v>41</v>
      </c>
    </row>
    <row r="15" spans="1:21" ht="30" customHeight="1" x14ac:dyDescent="0.35">
      <c r="A15" s="42">
        <v>43764</v>
      </c>
      <c r="B15" t="s">
        <v>10</v>
      </c>
    </row>
    <row r="16" spans="1:21" ht="39.65" customHeight="1" x14ac:dyDescent="0.35">
      <c r="A16" s="42">
        <v>43835</v>
      </c>
      <c r="B16" t="s">
        <v>82</v>
      </c>
    </row>
    <row r="17" spans="1:1" x14ac:dyDescent="0.35">
      <c r="A17" s="42" t="s">
        <v>44</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67E7225AEB974AA5CEBD813D9B0E03" ma:contentTypeVersion="18" ma:contentTypeDescription="Create a new document." ma:contentTypeScope="" ma:versionID="03643f9117dfd84e98103b04fb148182">
  <xsd:schema xmlns:xsd="http://www.w3.org/2001/XMLSchema" xmlns:xs="http://www.w3.org/2001/XMLSchema" xmlns:p="http://schemas.microsoft.com/office/2006/metadata/properties" xmlns:ns2="a5857d5e-103c-4b59-9163-ae61151cc975" xmlns:ns3="8de01924-538d-400a-84a9-4bbd82b3b36a" targetNamespace="http://schemas.microsoft.com/office/2006/metadata/properties" ma:root="true" ma:fieldsID="4bfc37ec08a20f33379df51b476eea4d" ns2:_="" ns3:_="">
    <xsd:import namespace="a5857d5e-103c-4b59-9163-ae61151cc975"/>
    <xsd:import namespace="8de01924-538d-400a-84a9-4bbd82b3b3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857d5e-103c-4b59-9163-ae61151cc9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e01924-538d-400a-84a9-4bbd82b3b36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a808816-07b9-4257-a38e-203ad3097eed}" ma:internalName="TaxCatchAll" ma:showField="CatchAllData" ma:web="8de01924-538d-400a-84a9-4bbd82b3b3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857d5e-103c-4b59-9163-ae61151cc975">
      <Terms xmlns="http://schemas.microsoft.com/office/infopath/2007/PartnerControls"/>
    </lcf76f155ced4ddcb4097134ff3c332f>
    <TaxCatchAll xmlns="8de01924-538d-400a-84a9-4bbd82b3b36a" xsi:nil="true"/>
  </documentManagement>
</p:properties>
</file>

<file path=customXml/itemProps1.xml><?xml version="1.0" encoding="utf-8"?>
<ds:datastoreItem xmlns:ds="http://schemas.openxmlformats.org/officeDocument/2006/customXml" ds:itemID="{E61F835E-5ABE-4D9D-A38E-7DF573AC90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857d5e-103c-4b59-9163-ae61151cc975"/>
    <ds:schemaRef ds:uri="8de01924-538d-400a-84a9-4bbd82b3b3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51E9D9-4AE4-45D3-8EED-8483B930791B}">
  <ds:schemaRefs>
    <ds:schemaRef ds:uri="http://schemas.microsoft.com/sharepoint/v3/contenttype/forms"/>
  </ds:schemaRefs>
</ds:datastoreItem>
</file>

<file path=customXml/itemProps3.xml><?xml version="1.0" encoding="utf-8"?>
<ds:datastoreItem xmlns:ds="http://schemas.openxmlformats.org/officeDocument/2006/customXml" ds:itemID="{F4BE72B8-23C7-4212-9F8A-8E159705F592}">
  <ds:schemaRefs>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8de01924-538d-400a-84a9-4bbd82b3b36a"/>
    <ds:schemaRef ds:uri="a5857d5e-103c-4b59-9163-ae61151cc975"/>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Blank logbook</vt:lpstr>
      <vt:lpstr>Summary of types of learning</vt:lpstr>
      <vt:lpstr>Instructions self assessment</vt:lpstr>
      <vt:lpstr>Blank self assessment</vt:lpstr>
      <vt:lpstr>SampleSelf assessment-completed</vt:lpstr>
      <vt:lpstr>Amended logbook de-identified</vt:lpstr>
      <vt:lpstr>Evidence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Palmer</dc:creator>
  <cp:lastModifiedBy>Andrew Palmer</cp:lastModifiedBy>
  <dcterms:created xsi:type="dcterms:W3CDTF">2021-06-03T23:19:38Z</dcterms:created>
  <dcterms:modified xsi:type="dcterms:W3CDTF">2025-09-06T10:24:24Z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0x0101001067E7225AEB974AA5CEBD813D9B0E03</vt:lpwstr>
  </property>
  <property fmtid="{D5CDD505-2E9C-101B-9397-08002B2CF9AE}" pid="3" name="MediaServiceImageTags">
    <vt:lpwstr/>
  </property>
</Properties>
</file>